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Formulas explain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hh:mm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5B667A"/>
    </font>
    <font>
      <b val="1"/>
    </font>
  </fonts>
  <fills count="3">
    <fill>
      <patternFill/>
    </fill>
    <fill>
      <patternFill patternType="gray125"/>
    </fill>
    <fill>
      <patternFill patternType="solid">
        <fgColor rgb="00E8EEFC"/>
      </patternFill>
    </fill>
  </fills>
  <borders count="2">
    <border>
      <left/>
      <right/>
      <top/>
      <bottom/>
      <diagonal/>
    </border>
    <border>
      <left style="thin">
        <color rgb="00BFC7D5"/>
      </left>
      <right style="thin">
        <color rgb="00BFC7D5"/>
      </right>
      <top style="thin">
        <color rgb="00BFC7D5"/>
      </top>
      <bottom style="thin">
        <color rgb="00BFC7D5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164" fontId="0" fillId="0" borderId="1" applyProtection="1" pivotButton="0" quotePrefix="0" xfId="0">
      <protection locked="0" hidden="0"/>
    </xf>
    <xf numFmtId="0" fontId="0" fillId="0" borderId="1" pivotButton="0" quotePrefix="0" xfId="0"/>
    <xf numFmtId="166" fontId="0" fillId="0" borderId="1" applyProtection="1" pivotButton="0" quotePrefix="0" xfId="0">
      <protection locked="0" hidden="0"/>
    </xf>
    <xf numFmtId="0" fontId="0" fillId="0" borderId="1" applyProtection="1" pivotButton="0" quotePrefix="0" xfId="0">
      <protection locked="0" hidden="0"/>
    </xf>
    <xf numFmtId="2" fontId="0" fillId="0" borderId="1" pivotButton="0" quotePrefix="0" xfId="0"/>
    <xf numFmtId="0" fontId="3" fillId="0" borderId="0" pivotButton="0" quotePrefix="0" xfId="0"/>
    <xf numFmtId="2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2" customWidth="1" min="5" max="5"/>
    <col width="9" customWidth="1" min="6" max="6"/>
    <col width="28" customWidth="1" min="7" max="7"/>
  </cols>
  <sheetData>
    <row r="1">
      <c r="A1" s="1" t="inlineStr">
        <is>
          <t>Weekly timesheet</t>
        </is>
      </c>
    </row>
    <row r="2">
      <c r="A2" t="inlineStr">
        <is>
          <t>Employee</t>
        </is>
      </c>
      <c r="B2" s="2" t="inlineStr"/>
      <c r="D2" t="inlineStr">
        <is>
          <t>Week starting</t>
        </is>
      </c>
      <c r="E2" s="3" t="inlineStr"/>
    </row>
    <row r="3">
      <c r="A3" t="inlineStr">
        <is>
          <t>Hourly rate</t>
        </is>
      </c>
      <c r="B3" s="4" t="n">
        <v>20</v>
      </c>
      <c r="D3" s="5" t="inlineStr">
        <is>
          <t>Enter times in 24-hour form (17:30). Breaks are unpaid minutes. Hours use MOD so overnight shifts work.</t>
        </is>
      </c>
    </row>
    <row r="5">
      <c r="A5" s="6" t="inlineStr">
        <is>
          <t>Date</t>
        </is>
      </c>
      <c r="B5" s="6" t="inlineStr">
        <is>
          <t>Day</t>
        </is>
      </c>
      <c r="C5" s="6" t="inlineStr">
        <is>
          <t>In</t>
        </is>
      </c>
      <c r="D5" s="6" t="inlineStr">
        <is>
          <t>Out</t>
        </is>
      </c>
      <c r="E5" s="6" t="inlineStr">
        <is>
          <t>Break (min)</t>
        </is>
      </c>
      <c r="F5" s="6" t="inlineStr">
        <is>
          <t>Hours</t>
        </is>
      </c>
      <c r="G5" s="6" t="inlineStr">
        <is>
          <t>Notes</t>
        </is>
      </c>
    </row>
    <row r="6">
      <c r="A6" s="7" t="n">
        <v>46307</v>
      </c>
      <c r="B6" s="8">
        <f>TEXT(A6,"ddd")</f>
        <v/>
      </c>
      <c r="C6" s="9" t="n">
        <v>0.375</v>
      </c>
      <c r="D6" s="9" t="n">
        <v>0.7291666666666666</v>
      </c>
      <c r="E6" s="10" t="n">
        <v>30</v>
      </c>
      <c r="F6" s="11">
        <f>IF(OR(C6="",D6=""),"",ROUND(MOD(D6-C6,1)*24-E6/60,2))</f>
        <v/>
      </c>
      <c r="G6" s="10" t="n"/>
    </row>
    <row r="7">
      <c r="A7" s="7" t="n">
        <v>46308</v>
      </c>
      <c r="B7" s="8">
        <f>TEXT(A7,"ddd")</f>
        <v/>
      </c>
      <c r="C7" s="9" t="n">
        <v>0.375</v>
      </c>
      <c r="D7" s="9" t="n">
        <v>0.7291666666666666</v>
      </c>
      <c r="E7" s="10" t="n">
        <v>30</v>
      </c>
      <c r="F7" s="11">
        <f>IF(OR(C7="",D7=""),"",ROUND(MOD(D7-C7,1)*24-E7/60,2))</f>
        <v/>
      </c>
      <c r="G7" s="10" t="n"/>
    </row>
    <row r="8">
      <c r="A8" s="7" t="n">
        <v>46309</v>
      </c>
      <c r="B8" s="8">
        <f>TEXT(A8,"ddd")</f>
        <v/>
      </c>
      <c r="C8" s="9" t="n">
        <v>0.375</v>
      </c>
      <c r="D8" s="9" t="n">
        <v>0.7291666666666666</v>
      </c>
      <c r="E8" s="10" t="n">
        <v>30</v>
      </c>
      <c r="F8" s="11">
        <f>IF(OR(C8="",D8=""),"",ROUND(MOD(D8-C8,1)*24-E8/60,2))</f>
        <v/>
      </c>
      <c r="G8" s="10" t="n"/>
    </row>
    <row r="9">
      <c r="A9" s="7" t="n">
        <v>46310</v>
      </c>
      <c r="B9" s="8">
        <f>TEXT(A9,"ddd")</f>
        <v/>
      </c>
      <c r="C9" s="9" t="n">
        <v>0.375</v>
      </c>
      <c r="D9" s="9" t="n">
        <v>0.7291666666666666</v>
      </c>
      <c r="E9" s="10" t="n">
        <v>30</v>
      </c>
      <c r="F9" s="11">
        <f>IF(OR(C9="",D9=""),"",ROUND(MOD(D9-C9,1)*24-E9/60,2))</f>
        <v/>
      </c>
      <c r="G9" s="10" t="n"/>
    </row>
    <row r="10">
      <c r="A10" s="7" t="n">
        <v>46311</v>
      </c>
      <c r="B10" s="8">
        <f>TEXT(A10,"ddd")</f>
        <v/>
      </c>
      <c r="C10" s="9" t="n">
        <v>0.375</v>
      </c>
      <c r="D10" s="9" t="n">
        <v>0.7291666666666666</v>
      </c>
      <c r="E10" s="10" t="n">
        <v>30</v>
      </c>
      <c r="F10" s="11">
        <f>IF(OR(C10="",D10=""),"",ROUND(MOD(D10-C10,1)*24-E10/60,2))</f>
        <v/>
      </c>
      <c r="G10" s="10" t="n"/>
    </row>
    <row r="11">
      <c r="A11" s="7" t="n">
        <v>46312</v>
      </c>
      <c r="B11" s="8">
        <f>TEXT(A11,"ddd")</f>
        <v/>
      </c>
      <c r="C11" s="9" t="n"/>
      <c r="D11" s="9" t="n"/>
      <c r="E11" s="10" t="n">
        <v>0</v>
      </c>
      <c r="F11" s="11">
        <f>IF(OR(C11="",D11=""),"",ROUND(MOD(D11-C11,1)*24-E11/60,2))</f>
        <v/>
      </c>
      <c r="G11" s="10" t="n"/>
    </row>
    <row r="12">
      <c r="A12" s="7" t="n">
        <v>46313</v>
      </c>
      <c r="B12" s="8">
        <f>TEXT(A12,"ddd")</f>
        <v/>
      </c>
      <c r="C12" s="9" t="n"/>
      <c r="D12" s="9" t="n"/>
      <c r="E12" s="10" t="n">
        <v>0</v>
      </c>
      <c r="F12" s="11">
        <f>IF(OR(C12="",D12=""),"",ROUND(MOD(D12-C12,1)*24-E12/60,2))</f>
        <v/>
      </c>
      <c r="G12" s="10" t="n"/>
    </row>
    <row r="14">
      <c r="E14" s="12" t="inlineStr">
        <is>
          <t>Week total</t>
        </is>
      </c>
      <c r="F14" s="13">
        <f>SUM(F6:F12)</f>
        <v/>
      </c>
    </row>
    <row r="15">
      <c r="E15" t="inlineStr">
        <is>
          <t>Regular (to 40)</t>
        </is>
      </c>
      <c r="F15" s="13">
        <f>MIN(40,F14)</f>
        <v/>
      </c>
    </row>
    <row r="16">
      <c r="E16" t="inlineStr">
        <is>
          <t>Overtime</t>
        </is>
      </c>
      <c r="F16" s="13">
        <f>MAX(0,F14-40)</f>
        <v/>
      </c>
    </row>
    <row r="17">
      <c r="E17" s="12" t="inlineStr">
        <is>
          <t>Gross pay</t>
        </is>
      </c>
      <c r="F17" s="14">
        <f>F15*$B$3+F16*$B$3*1.5</f>
        <v/>
      </c>
    </row>
    <row r="19">
      <c r="A19" t="inlineStr">
        <is>
          <t>Hours on one job (edit the job name):</t>
        </is>
      </c>
    </row>
    <row r="20">
      <c r="A20" s="2" t="inlineStr">
        <is>
          <t>Job A</t>
        </is>
      </c>
      <c r="B20" s="13">
        <f>SUMIF(G6:G12,A20,F6:F12)</f>
        <v/>
      </c>
    </row>
    <row r="22">
      <c r="A22" s="5" t="inlineStr">
        <is>
          <t>Rounding: the federal rule allows rounding to the nearest quarter hour only if it averages out over time. Daily overtime applies in some states (California after 8 hours).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E4B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s="12" t="inlineStr">
        <is>
          <t>Purpose</t>
        </is>
      </c>
      <c r="B1" s="12" t="inlineStr">
        <is>
          <t>Formula</t>
        </is>
      </c>
    </row>
    <row r="2">
      <c r="A2" t="inlineStr">
        <is>
          <t>Daily hours, handles midnight</t>
        </is>
      </c>
      <c r="B2" t="inlineStr">
        <is>
          <t>'=ROUND(MOD(D2-C2,1)*24-E2/60, 2)</t>
        </is>
      </c>
    </row>
    <row r="3">
      <c r="A3" t="inlineStr">
        <is>
          <t>Blank rows stay blank</t>
        </is>
      </c>
      <c r="B3" t="inlineStr">
        <is>
          <t>'=IF(OR(C2="",D2=""),"",ROUND(MOD(D2-C2,1)*24-E2/60,2))</t>
        </is>
      </c>
    </row>
    <row r="4">
      <c r="A4" t="inlineStr">
        <is>
          <t>Week total</t>
        </is>
      </c>
      <c r="B4" t="inlineStr">
        <is>
          <t>'=SUM(F2:F8)</t>
        </is>
      </c>
    </row>
    <row r="5">
      <c r="A5" t="inlineStr">
        <is>
          <t>Regular hours</t>
        </is>
      </c>
      <c r="B5" t="inlineStr">
        <is>
          <t>'=MIN(40, F9)</t>
        </is>
      </c>
    </row>
    <row r="6">
      <c r="A6" t="inlineStr">
        <is>
          <t>Overtime hours</t>
        </is>
      </c>
      <c r="B6" t="inlineStr">
        <is>
          <t>'=MAX(0, F9-40)</t>
        </is>
      </c>
    </row>
    <row r="7">
      <c r="A7" t="inlineStr">
        <is>
          <t>Pay</t>
        </is>
      </c>
      <c r="B7" t="inlineStr">
        <is>
          <t>'=regular*rate + overtime*rate*1.5</t>
        </is>
      </c>
    </row>
    <row r="8">
      <c r="A8" t="inlineStr">
        <is>
          <t>Hours on one job</t>
        </is>
      </c>
      <c r="B8" t="inlineStr">
        <is>
          <t>'=SUMIF(G2:G40,"Job name",F2:F40)</t>
        </is>
      </c>
    </row>
    <row r="9">
      <c r="A9" t="inlineStr">
        <is>
          <t>Day name from date</t>
        </is>
      </c>
      <c r="B9" t="inlineStr">
        <is>
          <t>'=TEXT(A2,"ddd")</t>
        </is>
      </c>
    </row>
    <row r="12">
      <c r="A12" t="inlineStr">
        <is>
          <t>Formatting: column F must be a Number with 2 decimals, not a Time. A Time format shows 8:30 for 8.5 hours and payroll reads it wrong.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2026-10-19T12:34:15Z</dcterms:created>
  <dcterms:modified xmlns:dcterms="http://purl.org/dc/terms/" xmlns:xsi="http://www.w3.org/2001/XMLSchema-instance" xsi:type="dcterms:W3CDTF">2026-10-19T12:34:15Z</dcterms:modified>
</cp:coreProperties>
</file>