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urly stub" sheetId="1" state="visible" r:id="rId1"/>
    <sheet xmlns:r="http://schemas.openxmlformats.org/officeDocument/2006/relationships" name="Salaried stub" sheetId="2" state="visible" r:id="rId2"/>
    <sheet xmlns:r="http://schemas.openxmlformats.org/officeDocument/2006/relationships" name="Pay register" sheetId="3" state="visible" r:id="rId3"/>
    <sheet xmlns:r="http://schemas.openxmlformats.org/officeDocument/2006/relationships" name="State rules" sheetId="4" state="visible" r:id="rId4"/>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0A0E17"/>
      <sz val="14"/>
    </font>
    <font>
      <i val="1"/>
      <color rgb="005B6676"/>
      <sz val="9"/>
    </font>
    <font>
      <b val="1"/>
      <color rgb="000A0E17"/>
    </font>
    <font>
      <b val="1"/>
    </font>
  </fonts>
  <fills count="3">
    <fill>
      <patternFill/>
    </fill>
    <fill>
      <patternFill patternType="gray125"/>
    </fill>
    <fill>
      <patternFill patternType="solid">
        <fgColor rgb="00EEF2FF"/>
      </patternFill>
    </fill>
  </fills>
  <borders count="2">
    <border>
      <left/>
      <right/>
      <top/>
      <bottom/>
      <diagonal/>
    </border>
    <border>
      <left style="thin">
        <color rgb="00C9CFD9"/>
      </left>
      <right style="thin">
        <color rgb="00C9CFD9"/>
      </right>
      <top style="thin">
        <color rgb="00C9CFD9"/>
      </top>
      <bottom style="thin">
        <color rgb="00C9CFD9"/>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0" fillId="0" borderId="1" applyAlignment="1" pivotButton="0" quotePrefix="0" xfId="0">
      <alignment vertical="top" wrapText="1"/>
    </xf>
    <xf numFmtId="0" fontId="4" fillId="0" borderId="0" pivotButton="0" quotePrefix="0" xfId="0"/>
    <xf numFmtId="0" fontId="4"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2"/>
  <sheetViews>
    <sheetView workbookViewId="0">
      <pane ySplit="4" topLeftCell="A5" activePane="bottomLeft" state="frozen"/>
      <selection pane="bottomLeft" activeCell="A1" sqref="A1"/>
    </sheetView>
  </sheetViews>
  <sheetFormatPr baseColWidth="8" defaultRowHeight="15"/>
  <cols>
    <col width="30" customWidth="1" min="1" max="1"/>
    <col width="9" customWidth="1" min="2" max="2"/>
    <col width="10" customWidth="1" min="3" max="3"/>
    <col width="12" customWidth="1" min="4" max="4"/>
    <col width="12" customWidth="1" min="5" max="5"/>
    <col width="12" customWidth="1" min="6" max="6"/>
  </cols>
  <sheetData>
    <row r="1">
      <c r="A1" s="1" t="inlineStr">
        <is>
          <t>Pay Stub Templates</t>
        </is>
      </c>
    </row>
    <row r="2">
      <c r="A2" s="2" t="inlineStr">
        <is>
          <t>Enter hours, rate, pre-tax deductions and income tax amounts; Social Security and Medicare calculate at 2026 rates on taxable wages. Health premiums reduce FICA wages; 401(k) does not. Adjust row 14 if your plan differs.</t>
        </is>
      </c>
    </row>
    <row r="4">
      <c r="A4" s="3" t="inlineStr">
        <is>
          <t>Item</t>
        </is>
      </c>
      <c r="B4" s="3" t="inlineStr">
        <is>
          <t>Hours</t>
        </is>
      </c>
      <c r="C4" s="3" t="inlineStr">
        <is>
          <t>Rate</t>
        </is>
      </c>
      <c r="D4" s="3" t="inlineStr">
        <is>
          <t>Current</t>
        </is>
      </c>
      <c r="E4" s="3" t="inlineStr">
        <is>
          <t>YTD prior</t>
        </is>
      </c>
      <c r="F4" s="3" t="inlineStr">
        <is>
          <t>YTD</t>
        </is>
      </c>
    </row>
    <row r="5">
      <c r="A5" s="4" t="inlineStr">
        <is>
          <t>Regular</t>
        </is>
      </c>
      <c r="B5" s="4" t="n">
        <v>80</v>
      </c>
      <c r="C5" s="4" t="n">
        <v>24</v>
      </c>
      <c r="D5" s="4">
        <f>B5*C5</f>
        <v/>
      </c>
      <c r="E5" s="4" t="n"/>
      <c r="F5" s="4">
        <f>D5+E5</f>
        <v/>
      </c>
    </row>
    <row r="6">
      <c r="A6" s="4" t="inlineStr">
        <is>
          <t>Overtime (1.5x)</t>
        </is>
      </c>
      <c r="B6" s="4" t="n">
        <v>4</v>
      </c>
      <c r="C6" s="4">
        <f>C5*1.5</f>
        <v/>
      </c>
      <c r="D6" s="4">
        <f>B6*C6</f>
        <v/>
      </c>
      <c r="E6" s="4" t="n"/>
      <c r="F6" s="4">
        <f>D6+E6</f>
        <v/>
      </c>
    </row>
    <row r="7">
      <c r="A7" s="4" t="inlineStr">
        <is>
          <t>Double time</t>
        </is>
      </c>
      <c r="B7" s="4" t="n">
        <v>0</v>
      </c>
      <c r="C7" s="4">
        <f>C5*2</f>
        <v/>
      </c>
      <c r="D7" s="4">
        <f>B7*C7</f>
        <v/>
      </c>
      <c r="E7" s="4" t="n"/>
      <c r="F7" s="4">
        <f>D7+E7</f>
        <v/>
      </c>
    </row>
    <row r="8">
      <c r="A8" s="4" t="inlineStr">
        <is>
          <t>Holiday</t>
        </is>
      </c>
      <c r="B8" s="4" t="n">
        <v>0</v>
      </c>
      <c r="C8" s="4">
        <f>C5</f>
        <v/>
      </c>
      <c r="D8" s="4">
        <f>B8*C8</f>
        <v/>
      </c>
      <c r="E8" s="4" t="n"/>
      <c r="F8" s="4">
        <f>D8+E8</f>
        <v/>
      </c>
    </row>
    <row r="9">
      <c r="A9" s="4" t="inlineStr">
        <is>
          <t>PTO / sick</t>
        </is>
      </c>
      <c r="B9" s="4" t="n">
        <v>0</v>
      </c>
      <c r="C9" s="4">
        <f>C5</f>
        <v/>
      </c>
      <c r="D9" s="4">
        <f>B9*C9</f>
        <v/>
      </c>
      <c r="E9" s="4" t="n"/>
      <c r="F9" s="4">
        <f>D9+E9</f>
        <v/>
      </c>
    </row>
    <row r="10">
      <c r="A10" s="4" t="inlineStr">
        <is>
          <t>Bonus or commission</t>
        </is>
      </c>
      <c r="B10" s="4" t="n"/>
      <c r="C10" s="4" t="n"/>
      <c r="D10" s="4" t="n">
        <v>0</v>
      </c>
      <c r="E10" s="4" t="n"/>
      <c r="F10" s="4">
        <f>D10+E10</f>
        <v/>
      </c>
    </row>
    <row r="11">
      <c r="A11" s="4" t="inlineStr">
        <is>
          <t>GROSS PAY</t>
        </is>
      </c>
      <c r="B11" s="4" t="n"/>
      <c r="C11" s="4" t="n"/>
      <c r="D11" s="4">
        <f>SUM(D5:D10)</f>
        <v/>
      </c>
      <c r="E11" s="4">
        <f>SUM(E5:E10)</f>
        <v/>
      </c>
      <c r="F11" s="4">
        <f>SUM(F5:F10)</f>
        <v/>
      </c>
    </row>
    <row r="12">
      <c r="A12" s="4" t="inlineStr">
        <is>
          <t>Pre-tax: health insurance</t>
        </is>
      </c>
      <c r="B12" s="4" t="n"/>
      <c r="C12" s="4" t="n"/>
      <c r="D12" s="4" t="n">
        <v>0</v>
      </c>
      <c r="E12" s="4" t="n"/>
      <c r="F12" s="4">
        <f>D12+E12</f>
        <v/>
      </c>
    </row>
    <row r="13">
      <c r="A13" s="4" t="inlineStr">
        <is>
          <t>Pre-tax: 401(k)</t>
        </is>
      </c>
      <c r="B13" s="4" t="n"/>
      <c r="C13" s="4" t="n"/>
      <c r="D13" s="4" t="n">
        <v>0</v>
      </c>
      <c r="E13" s="4" t="n"/>
      <c r="F13" s="4">
        <f>D13+E13</f>
        <v/>
      </c>
    </row>
    <row r="14">
      <c r="A14" s="4" t="inlineStr">
        <is>
          <t>Taxable wages</t>
        </is>
      </c>
      <c r="B14" s="4" t="n"/>
      <c r="C14" s="4" t="n"/>
      <c r="D14" s="4">
        <f>D11-D12-D13</f>
        <v/>
      </c>
      <c r="E14" s="4" t="n"/>
      <c r="F14" s="4">
        <f>F11-F12-F13</f>
        <v/>
      </c>
    </row>
    <row r="15">
      <c r="A15" s="4" t="inlineStr">
        <is>
          <t>Federal income tax (enter)</t>
        </is>
      </c>
      <c r="B15" s="4" t="n"/>
      <c r="C15" s="4" t="n"/>
      <c r="D15" s="4" t="n">
        <v>0</v>
      </c>
      <c r="E15" s="4" t="n"/>
      <c r="F15" s="4">
        <f>D15+E15</f>
        <v/>
      </c>
    </row>
    <row r="16">
      <c r="A16" s="4" t="inlineStr">
        <is>
          <t>Social Security 6.2%</t>
        </is>
      </c>
      <c r="B16" s="4" t="n"/>
      <c r="C16" s="4" t="n"/>
      <c r="D16" s="4">
        <f>ROUND(D14*0.062,2)</f>
        <v/>
      </c>
      <c r="E16" s="4" t="n"/>
      <c r="F16" s="4">
        <f>D16+E16</f>
        <v/>
      </c>
    </row>
    <row r="17">
      <c r="A17" s="4" t="inlineStr">
        <is>
          <t>Medicare 1.45%</t>
        </is>
      </c>
      <c r="B17" s="4" t="n"/>
      <c r="C17" s="4" t="n"/>
      <c r="D17" s="4">
        <f>ROUND(D14*0.0145,2)</f>
        <v/>
      </c>
      <c r="E17" s="4" t="n"/>
      <c r="F17" s="4">
        <f>D17+E17</f>
        <v/>
      </c>
    </row>
    <row r="18">
      <c r="A18" s="4" t="inlineStr">
        <is>
          <t>State income tax (enter)</t>
        </is>
      </c>
      <c r="B18" s="4" t="n"/>
      <c r="C18" s="4" t="n"/>
      <c r="D18" s="4" t="n">
        <v>0</v>
      </c>
      <c r="E18" s="4" t="n"/>
      <c r="F18" s="4">
        <f>D18+E18</f>
        <v/>
      </c>
    </row>
    <row r="19">
      <c r="A19" s="4" t="inlineStr">
        <is>
          <t>Local tax (enter)</t>
        </is>
      </c>
      <c r="B19" s="4" t="n"/>
      <c r="C19" s="4" t="n"/>
      <c r="D19" s="4" t="n">
        <v>0</v>
      </c>
      <c r="E19" s="4" t="n"/>
      <c r="F19" s="4">
        <f>D19+E19</f>
        <v/>
      </c>
    </row>
    <row r="20">
      <c r="A20" s="4" t="inlineStr">
        <is>
          <t>Garnishment / other</t>
        </is>
      </c>
      <c r="B20" s="4" t="n"/>
      <c r="C20" s="4" t="n"/>
      <c r="D20" s="4" t="n">
        <v>0</v>
      </c>
      <c r="E20" s="4" t="n"/>
      <c r="F20" s="4">
        <f>D20+E20</f>
        <v/>
      </c>
    </row>
    <row r="21">
      <c r="A21" s="4" t="inlineStr">
        <is>
          <t>TOTAL DEDUCTIONS</t>
        </is>
      </c>
      <c r="B21" s="4" t="n"/>
      <c r="C21" s="4" t="n"/>
      <c r="D21" s="4">
        <f>SUM(D12:D13)+SUM(D15:D20)</f>
        <v/>
      </c>
      <c r="E21" s="4" t="n"/>
      <c r="F21" s="4">
        <f>SUM(F12:F13)+SUM(F15:F20)</f>
        <v/>
      </c>
    </row>
    <row r="22">
      <c r="A22" s="4" t="inlineStr">
        <is>
          <t>NET PAY</t>
        </is>
      </c>
      <c r="B22" s="4" t="n"/>
      <c r="C22" s="4" t="n"/>
      <c r="D22" s="4">
        <f>D11-D21</f>
        <v/>
      </c>
      <c r="E22" s="4" t="n"/>
      <c r="F22" s="4">
        <f>F11-F21</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9"/>
  <sheetViews>
    <sheetView workbookViewId="0">
      <pane ySplit="4" topLeftCell="A5" activePane="bottomLeft" state="frozen"/>
      <selection pane="bottomLeft" activeCell="A1" sqref="A1"/>
    </sheetView>
  </sheetViews>
  <sheetFormatPr baseColWidth="8" defaultRowHeight="15"/>
  <cols>
    <col width="30" customWidth="1" min="1" max="1"/>
    <col width="14" customWidth="1" min="2" max="2"/>
    <col width="14" customWidth="1" min="3" max="3"/>
    <col width="14" customWidth="1" min="4" max="4"/>
  </cols>
  <sheetData>
    <row r="1">
      <c r="A1" s="1" t="inlineStr">
        <is>
          <t>Pay Stub Templates</t>
        </is>
      </c>
    </row>
    <row r="2">
      <c r="A2" s="2" t="inlineStr">
        <is>
          <t>Template from WorkIntel Hub (workintelhub.com). Free to use and adapt. Not legal advice.</t>
        </is>
      </c>
    </row>
    <row r="4">
      <c r="A4" s="3" t="inlineStr">
        <is>
          <t>Item</t>
        </is>
      </c>
      <c r="B4" s="3" t="inlineStr">
        <is>
          <t>Current</t>
        </is>
      </c>
      <c r="C4" s="3" t="inlineStr">
        <is>
          <t>YTD prior</t>
        </is>
      </c>
      <c r="D4" s="3" t="inlineStr">
        <is>
          <t>YTD</t>
        </is>
      </c>
    </row>
    <row r="5">
      <c r="A5" s="4" t="inlineStr">
        <is>
          <t>Annual salary</t>
        </is>
      </c>
      <c r="B5" s="4" t="n">
        <v>72000</v>
      </c>
      <c r="C5" s="4" t="n"/>
      <c r="D5" s="4" t="n"/>
    </row>
    <row r="6">
      <c r="A6" s="4" t="inlineStr">
        <is>
          <t>Pay periods per year</t>
        </is>
      </c>
      <c r="B6" s="4" t="n">
        <v>24</v>
      </c>
      <c r="C6" s="4" t="n"/>
      <c r="D6" s="4" t="n"/>
    </row>
    <row r="7">
      <c r="A7" s="4" t="inlineStr">
        <is>
          <t>Salary this period</t>
        </is>
      </c>
      <c r="B7" s="4">
        <f>ROUND(B5/B6,2)</f>
        <v/>
      </c>
      <c r="C7" s="4" t="n"/>
      <c r="D7" s="4">
        <f>B7+C7</f>
        <v/>
      </c>
    </row>
    <row r="8">
      <c r="A8" s="4" t="inlineStr">
        <is>
          <t>Bonus / other</t>
        </is>
      </c>
      <c r="B8" s="4" t="n">
        <v>0</v>
      </c>
      <c r="C8" s="4" t="n"/>
      <c r="D8" s="4">
        <f>B8+C8</f>
        <v/>
      </c>
    </row>
    <row r="9">
      <c r="A9" s="4" t="inlineStr">
        <is>
          <t>GROSS PAY</t>
        </is>
      </c>
      <c r="B9" s="4">
        <f>B7+B8</f>
        <v/>
      </c>
      <c r="C9" s="4">
        <f>SUM(C7:C8)</f>
        <v/>
      </c>
      <c r="D9" s="4">
        <f>SUM(D7:D8)</f>
        <v/>
      </c>
    </row>
    <row r="10">
      <c r="A10" s="4" t="inlineStr">
        <is>
          <t>Pre-tax benefits</t>
        </is>
      </c>
      <c r="B10" s="4" t="n">
        <v>0</v>
      </c>
      <c r="C10" s="4" t="n"/>
      <c r="D10" s="4">
        <f>B10+C10</f>
        <v/>
      </c>
    </row>
    <row r="11">
      <c r="A11" s="4" t="inlineStr">
        <is>
          <t>Pre-tax retirement</t>
        </is>
      </c>
      <c r="B11" s="4" t="n">
        <v>0</v>
      </c>
      <c r="C11" s="4" t="n"/>
      <c r="D11" s="4">
        <f>B11+C11</f>
        <v/>
      </c>
    </row>
    <row r="12">
      <c r="A12" s="4" t="inlineStr">
        <is>
          <t>Taxable wages</t>
        </is>
      </c>
      <c r="B12" s="4">
        <f>B9-B10-B11</f>
        <v/>
      </c>
      <c r="C12" s="4" t="n"/>
      <c r="D12" s="4">
        <f>D9-D10-D11</f>
        <v/>
      </c>
    </row>
    <row r="13">
      <c r="A13" s="4" t="inlineStr">
        <is>
          <t>Federal income tax (enter)</t>
        </is>
      </c>
      <c r="B13" s="4" t="n">
        <v>0</v>
      </c>
      <c r="C13" s="4" t="n"/>
      <c r="D13" s="4">
        <f>B13+C13</f>
        <v/>
      </c>
    </row>
    <row r="14">
      <c r="A14" s="4" t="inlineStr">
        <is>
          <t>Social Security 6.2%</t>
        </is>
      </c>
      <c r="B14" s="4">
        <f>ROUND(B12*0.062,2)</f>
        <v/>
      </c>
      <c r="C14" s="4" t="n"/>
      <c r="D14" s="4">
        <f>B14+C14</f>
        <v/>
      </c>
    </row>
    <row r="15">
      <c r="A15" s="4" t="inlineStr">
        <is>
          <t>Medicare 1.45%</t>
        </is>
      </c>
      <c r="B15" s="4">
        <f>ROUND(B12*0.0145,2)</f>
        <v/>
      </c>
      <c r="C15" s="4" t="n"/>
      <c r="D15" s="4">
        <f>B15+C15</f>
        <v/>
      </c>
    </row>
    <row r="16">
      <c r="A16" s="4" t="inlineStr">
        <is>
          <t>State income tax (enter)</t>
        </is>
      </c>
      <c r="B16" s="4" t="n">
        <v>0</v>
      </c>
      <c r="C16" s="4" t="n"/>
      <c r="D16" s="4">
        <f>B16+C16</f>
        <v/>
      </c>
    </row>
    <row r="17">
      <c r="A17" s="4" t="inlineStr">
        <is>
          <t>Other deductions</t>
        </is>
      </c>
      <c r="B17" s="4" t="n">
        <v>0</v>
      </c>
      <c r="C17" s="4" t="n"/>
      <c r="D17" s="4">
        <f>B17+C17</f>
        <v/>
      </c>
    </row>
    <row r="18">
      <c r="A18" s="4" t="inlineStr">
        <is>
          <t>TOTAL DEDUCTIONS</t>
        </is>
      </c>
      <c r="B18" s="4">
        <f>B10+B11+SUM(B13:B17)</f>
        <v/>
      </c>
      <c r="C18" s="4" t="n"/>
      <c r="D18" s="4">
        <f>D10+D11+SUM(D13:D17)</f>
        <v/>
      </c>
    </row>
    <row r="19">
      <c r="A19" s="4" t="inlineStr">
        <is>
          <t>NET PAY</t>
        </is>
      </c>
      <c r="B19" s="4">
        <f>B9-B18</f>
        <v/>
      </c>
      <c r="C19" s="4" t="n"/>
      <c r="D19" s="4">
        <f>D9-D18</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30"/>
  <sheetViews>
    <sheetView workbookViewId="0">
      <pane ySplit="4" topLeftCell="A5" activePane="bottomLeft" state="frozen"/>
      <selection pane="bottomLeft" activeCell="A1" sqref="A1"/>
    </sheetView>
  </sheetViews>
  <sheetFormatPr baseColWidth="8" defaultRowHeight="15"/>
  <cols>
    <col width="14" customWidth="1" min="1" max="1"/>
    <col width="19" customWidth="1" min="2" max="2"/>
    <col width="14" customWidth="1" min="3" max="3"/>
    <col width="14" customWidth="1" min="4" max="4"/>
    <col width="14" customWidth="1" min="5" max="5"/>
    <col width="24" customWidth="1" min="6" max="6"/>
    <col width="17" customWidth="1" min="7" max="7"/>
    <col width="21" customWidth="1" min="8" max="8"/>
    <col width="14" customWidth="1" min="9" max="9"/>
    <col width="15" customWidth="1" min="10" max="10"/>
    <col width="14" customWidth="1" min="11" max="11"/>
    <col width="14" customWidth="1" min="12" max="12"/>
  </cols>
  <sheetData>
    <row r="1">
      <c r="A1" s="1" t="inlineStr">
        <is>
          <t>Pay Stub Templates</t>
        </is>
      </c>
    </row>
    <row r="2">
      <c r="A2" s="2" t="inlineStr">
        <is>
          <t>Template from WorkIntel Hub (workintelhub.com). Free to use and adapt. Not legal advice.</t>
        </is>
      </c>
    </row>
    <row r="4">
      <c r="A4" s="3" t="inlineStr">
        <is>
          <t>Employee</t>
        </is>
      </c>
      <c r="B4" s="3" t="inlineStr">
        <is>
          <t>Regular hours</t>
        </is>
      </c>
      <c r="C4" s="3" t="inlineStr">
        <is>
          <t>OT hours</t>
        </is>
      </c>
      <c r="D4" s="3" t="inlineStr">
        <is>
          <t>Rate</t>
        </is>
      </c>
      <c r="E4" s="3" t="inlineStr">
        <is>
          <t>Gross</t>
        </is>
      </c>
      <c r="F4" s="3" t="inlineStr">
        <is>
          <t>Pre-tax deductions</t>
        </is>
      </c>
      <c r="G4" s="3" t="inlineStr">
        <is>
          <t>Federal tax</t>
        </is>
      </c>
      <c r="H4" s="3" t="inlineStr">
        <is>
          <t>Social Security</t>
        </is>
      </c>
      <c r="I4" s="3" t="inlineStr">
        <is>
          <t>Medicare</t>
        </is>
      </c>
      <c r="J4" s="3" t="inlineStr">
        <is>
          <t>State tax</t>
        </is>
      </c>
      <c r="K4" s="3" t="inlineStr">
        <is>
          <t>Other</t>
        </is>
      </c>
      <c r="L4" s="3" t="inlineStr">
        <is>
          <t>Net</t>
        </is>
      </c>
    </row>
    <row r="5">
      <c r="A5" s="4" t="n"/>
      <c r="B5" s="4" t="n"/>
      <c r="C5" s="4" t="n"/>
      <c r="D5" s="4" t="n"/>
      <c r="E5" s="4">
        <f>IF(A5="","",B5*D5+C5*D5*1.5)</f>
        <v/>
      </c>
      <c r="F5" s="4" t="n"/>
      <c r="G5" s="4" t="n"/>
      <c r="H5" s="4">
        <f>IF(A5="","",ROUND((E5-F5)*0.062,2))</f>
        <v/>
      </c>
      <c r="I5" s="4">
        <f>IF(A5="","",ROUND((E5-F5)*0.0145,2))</f>
        <v/>
      </c>
      <c r="J5" s="4" t="n"/>
      <c r="K5" s="4" t="n"/>
      <c r="L5" s="4">
        <f>IF(A5="","",E5-F5-G5-H5-I5-J5-K5)</f>
        <v/>
      </c>
    </row>
    <row r="6">
      <c r="A6" s="4" t="n"/>
      <c r="B6" s="4" t="n"/>
      <c r="C6" s="4" t="n"/>
      <c r="D6" s="4" t="n"/>
      <c r="E6" s="4">
        <f>IF(A6="","",B6*D6+C6*D6*1.5)</f>
        <v/>
      </c>
      <c r="F6" s="4" t="n"/>
      <c r="G6" s="4" t="n"/>
      <c r="H6" s="4">
        <f>IF(A6="","",ROUND((E6-F6)*0.062,2))</f>
        <v/>
      </c>
      <c r="I6" s="4">
        <f>IF(A6="","",ROUND((E6-F6)*0.0145,2))</f>
        <v/>
      </c>
      <c r="J6" s="4" t="n"/>
      <c r="K6" s="4" t="n"/>
      <c r="L6" s="4">
        <f>IF(A6="","",E6-F6-G6-H6-I6-J6-K6)</f>
        <v/>
      </c>
    </row>
    <row r="7">
      <c r="A7" s="4" t="n"/>
      <c r="B7" s="4" t="n"/>
      <c r="C7" s="4" t="n"/>
      <c r="D7" s="4" t="n"/>
      <c r="E7" s="4">
        <f>IF(A7="","",B7*D7+C7*D7*1.5)</f>
        <v/>
      </c>
      <c r="F7" s="4" t="n"/>
      <c r="G7" s="4" t="n"/>
      <c r="H7" s="4">
        <f>IF(A7="","",ROUND((E7-F7)*0.062,2))</f>
        <v/>
      </c>
      <c r="I7" s="4">
        <f>IF(A7="","",ROUND((E7-F7)*0.0145,2))</f>
        <v/>
      </c>
      <c r="J7" s="4" t="n"/>
      <c r="K7" s="4" t="n"/>
      <c r="L7" s="4">
        <f>IF(A7="","",E7-F7-G7-H7-I7-J7-K7)</f>
        <v/>
      </c>
    </row>
    <row r="8">
      <c r="A8" s="4" t="n"/>
      <c r="B8" s="4" t="n"/>
      <c r="C8" s="4" t="n"/>
      <c r="D8" s="4" t="n"/>
      <c r="E8" s="4">
        <f>IF(A8="","",B8*D8+C8*D8*1.5)</f>
        <v/>
      </c>
      <c r="F8" s="4" t="n"/>
      <c r="G8" s="4" t="n"/>
      <c r="H8" s="4">
        <f>IF(A8="","",ROUND((E8-F8)*0.062,2))</f>
        <v/>
      </c>
      <c r="I8" s="4">
        <f>IF(A8="","",ROUND((E8-F8)*0.0145,2))</f>
        <v/>
      </c>
      <c r="J8" s="4" t="n"/>
      <c r="K8" s="4" t="n"/>
      <c r="L8" s="4">
        <f>IF(A8="","",E8-F8-G8-H8-I8-J8-K8)</f>
        <v/>
      </c>
    </row>
    <row r="9">
      <c r="A9" s="4" t="n"/>
      <c r="B9" s="4" t="n"/>
      <c r="C9" s="4" t="n"/>
      <c r="D9" s="4" t="n"/>
      <c r="E9" s="4">
        <f>IF(A9="","",B9*D9+C9*D9*1.5)</f>
        <v/>
      </c>
      <c r="F9" s="4" t="n"/>
      <c r="G9" s="4" t="n"/>
      <c r="H9" s="4">
        <f>IF(A9="","",ROUND((E9-F9)*0.062,2))</f>
        <v/>
      </c>
      <c r="I9" s="4">
        <f>IF(A9="","",ROUND((E9-F9)*0.0145,2))</f>
        <v/>
      </c>
      <c r="J9" s="4" t="n"/>
      <c r="K9" s="4" t="n"/>
      <c r="L9" s="4">
        <f>IF(A9="","",E9-F9-G9-H9-I9-J9-K9)</f>
        <v/>
      </c>
    </row>
    <row r="10">
      <c r="A10" s="4" t="n"/>
      <c r="B10" s="4" t="n"/>
      <c r="C10" s="4" t="n"/>
      <c r="D10" s="4" t="n"/>
      <c r="E10" s="4">
        <f>IF(A10="","",B10*D10+C10*D10*1.5)</f>
        <v/>
      </c>
      <c r="F10" s="4" t="n"/>
      <c r="G10" s="4" t="n"/>
      <c r="H10" s="4">
        <f>IF(A10="","",ROUND((E10-F10)*0.062,2))</f>
        <v/>
      </c>
      <c r="I10" s="4">
        <f>IF(A10="","",ROUND((E10-F10)*0.0145,2))</f>
        <v/>
      </c>
      <c r="J10" s="4" t="n"/>
      <c r="K10" s="4" t="n"/>
      <c r="L10" s="4">
        <f>IF(A10="","",E10-F10-G10-H10-I10-J10-K10)</f>
        <v/>
      </c>
    </row>
    <row r="11">
      <c r="A11" s="4" t="n"/>
      <c r="B11" s="4" t="n"/>
      <c r="C11" s="4" t="n"/>
      <c r="D11" s="4" t="n"/>
      <c r="E11" s="4">
        <f>IF(A11="","",B11*D11+C11*D11*1.5)</f>
        <v/>
      </c>
      <c r="F11" s="4" t="n"/>
      <c r="G11" s="4" t="n"/>
      <c r="H11" s="4">
        <f>IF(A11="","",ROUND((E11-F11)*0.062,2))</f>
        <v/>
      </c>
      <c r="I11" s="4">
        <f>IF(A11="","",ROUND((E11-F11)*0.0145,2))</f>
        <v/>
      </c>
      <c r="J11" s="4" t="n"/>
      <c r="K11" s="4" t="n"/>
      <c r="L11" s="4">
        <f>IF(A11="","",E11-F11-G11-H11-I11-J11-K11)</f>
        <v/>
      </c>
    </row>
    <row r="12">
      <c r="A12" s="4" t="n"/>
      <c r="B12" s="4" t="n"/>
      <c r="C12" s="4" t="n"/>
      <c r="D12" s="4" t="n"/>
      <c r="E12" s="4">
        <f>IF(A12="","",B12*D12+C12*D12*1.5)</f>
        <v/>
      </c>
      <c r="F12" s="4" t="n"/>
      <c r="G12" s="4" t="n"/>
      <c r="H12" s="4">
        <f>IF(A12="","",ROUND((E12-F12)*0.062,2))</f>
        <v/>
      </c>
      <c r="I12" s="4">
        <f>IF(A12="","",ROUND((E12-F12)*0.0145,2))</f>
        <v/>
      </c>
      <c r="J12" s="4" t="n"/>
      <c r="K12" s="4" t="n"/>
      <c r="L12" s="4">
        <f>IF(A12="","",E12-F12-G12-H12-I12-J12-K12)</f>
        <v/>
      </c>
    </row>
    <row r="13">
      <c r="A13" s="4" t="n"/>
      <c r="B13" s="4" t="n"/>
      <c r="C13" s="4" t="n"/>
      <c r="D13" s="4" t="n"/>
      <c r="E13" s="4">
        <f>IF(A13="","",B13*D13+C13*D13*1.5)</f>
        <v/>
      </c>
      <c r="F13" s="4" t="n"/>
      <c r="G13" s="4" t="n"/>
      <c r="H13" s="4">
        <f>IF(A13="","",ROUND((E13-F13)*0.062,2))</f>
        <v/>
      </c>
      <c r="I13" s="4">
        <f>IF(A13="","",ROUND((E13-F13)*0.0145,2))</f>
        <v/>
      </c>
      <c r="J13" s="4" t="n"/>
      <c r="K13" s="4" t="n"/>
      <c r="L13" s="4">
        <f>IF(A13="","",E13-F13-G13-H13-I13-J13-K13)</f>
        <v/>
      </c>
    </row>
    <row r="14">
      <c r="A14" s="4" t="n"/>
      <c r="B14" s="4" t="n"/>
      <c r="C14" s="4" t="n"/>
      <c r="D14" s="4" t="n"/>
      <c r="E14" s="4">
        <f>IF(A14="","",B14*D14+C14*D14*1.5)</f>
        <v/>
      </c>
      <c r="F14" s="4" t="n"/>
      <c r="G14" s="4" t="n"/>
      <c r="H14" s="4">
        <f>IF(A14="","",ROUND((E14-F14)*0.062,2))</f>
        <v/>
      </c>
      <c r="I14" s="4">
        <f>IF(A14="","",ROUND((E14-F14)*0.0145,2))</f>
        <v/>
      </c>
      <c r="J14" s="4" t="n"/>
      <c r="K14" s="4" t="n"/>
      <c r="L14" s="4">
        <f>IF(A14="","",E14-F14-G14-H14-I14-J14-K14)</f>
        <v/>
      </c>
    </row>
    <row r="15">
      <c r="A15" s="4" t="n"/>
      <c r="B15" s="4" t="n"/>
      <c r="C15" s="4" t="n"/>
      <c r="D15" s="4" t="n"/>
      <c r="E15" s="4">
        <f>IF(A15="","",B15*D15+C15*D15*1.5)</f>
        <v/>
      </c>
      <c r="F15" s="4" t="n"/>
      <c r="G15" s="4" t="n"/>
      <c r="H15" s="4">
        <f>IF(A15="","",ROUND((E15-F15)*0.062,2))</f>
        <v/>
      </c>
      <c r="I15" s="4">
        <f>IF(A15="","",ROUND((E15-F15)*0.0145,2))</f>
        <v/>
      </c>
      <c r="J15" s="4" t="n"/>
      <c r="K15" s="4" t="n"/>
      <c r="L15" s="4">
        <f>IF(A15="","",E15-F15-G15-H15-I15-J15-K15)</f>
        <v/>
      </c>
    </row>
    <row r="16">
      <c r="A16" s="4" t="n"/>
      <c r="B16" s="4" t="n"/>
      <c r="C16" s="4" t="n"/>
      <c r="D16" s="4" t="n"/>
      <c r="E16" s="4">
        <f>IF(A16="","",B16*D16+C16*D16*1.5)</f>
        <v/>
      </c>
      <c r="F16" s="4" t="n"/>
      <c r="G16" s="4" t="n"/>
      <c r="H16" s="4">
        <f>IF(A16="","",ROUND((E16-F16)*0.062,2))</f>
        <v/>
      </c>
      <c r="I16" s="4">
        <f>IF(A16="","",ROUND((E16-F16)*0.0145,2))</f>
        <v/>
      </c>
      <c r="J16" s="4" t="n"/>
      <c r="K16" s="4" t="n"/>
      <c r="L16" s="4">
        <f>IF(A16="","",E16-F16-G16-H16-I16-J16-K16)</f>
        <v/>
      </c>
    </row>
    <row r="17">
      <c r="A17" s="4" t="n"/>
      <c r="B17" s="4" t="n"/>
      <c r="C17" s="4" t="n"/>
      <c r="D17" s="4" t="n"/>
      <c r="E17" s="4">
        <f>IF(A17="","",B17*D17+C17*D17*1.5)</f>
        <v/>
      </c>
      <c r="F17" s="4" t="n"/>
      <c r="G17" s="4" t="n"/>
      <c r="H17" s="4">
        <f>IF(A17="","",ROUND((E17-F17)*0.062,2))</f>
        <v/>
      </c>
      <c r="I17" s="4">
        <f>IF(A17="","",ROUND((E17-F17)*0.0145,2))</f>
        <v/>
      </c>
      <c r="J17" s="4" t="n"/>
      <c r="K17" s="4" t="n"/>
      <c r="L17" s="4">
        <f>IF(A17="","",E17-F17-G17-H17-I17-J17-K17)</f>
        <v/>
      </c>
    </row>
    <row r="18">
      <c r="A18" s="4" t="n"/>
      <c r="B18" s="4" t="n"/>
      <c r="C18" s="4" t="n"/>
      <c r="D18" s="4" t="n"/>
      <c r="E18" s="4">
        <f>IF(A18="","",B18*D18+C18*D18*1.5)</f>
        <v/>
      </c>
      <c r="F18" s="4" t="n"/>
      <c r="G18" s="4" t="n"/>
      <c r="H18" s="4">
        <f>IF(A18="","",ROUND((E18-F18)*0.062,2))</f>
        <v/>
      </c>
      <c r="I18" s="4">
        <f>IF(A18="","",ROUND((E18-F18)*0.0145,2))</f>
        <v/>
      </c>
      <c r="J18" s="4" t="n"/>
      <c r="K18" s="4" t="n"/>
      <c r="L18" s="4">
        <f>IF(A18="","",E18-F18-G18-H18-I18-J18-K18)</f>
        <v/>
      </c>
    </row>
    <row r="19">
      <c r="A19" s="4" t="n"/>
      <c r="B19" s="4" t="n"/>
      <c r="C19" s="4" t="n"/>
      <c r="D19" s="4" t="n"/>
      <c r="E19" s="4">
        <f>IF(A19="","",B19*D19+C19*D19*1.5)</f>
        <v/>
      </c>
      <c r="F19" s="4" t="n"/>
      <c r="G19" s="4" t="n"/>
      <c r="H19" s="4">
        <f>IF(A19="","",ROUND((E19-F19)*0.062,2))</f>
        <v/>
      </c>
      <c r="I19" s="4">
        <f>IF(A19="","",ROUND((E19-F19)*0.0145,2))</f>
        <v/>
      </c>
      <c r="J19" s="4" t="n"/>
      <c r="K19" s="4" t="n"/>
      <c r="L19" s="4">
        <f>IF(A19="","",E19-F19-G19-H19-I19-J19-K19)</f>
        <v/>
      </c>
    </row>
    <row r="20">
      <c r="A20" s="4" t="n"/>
      <c r="B20" s="4" t="n"/>
      <c r="C20" s="4" t="n"/>
      <c r="D20" s="4" t="n"/>
      <c r="E20" s="4">
        <f>IF(A20="","",B20*D20+C20*D20*1.5)</f>
        <v/>
      </c>
      <c r="F20" s="4" t="n"/>
      <c r="G20" s="4" t="n"/>
      <c r="H20" s="4">
        <f>IF(A20="","",ROUND((E20-F20)*0.062,2))</f>
        <v/>
      </c>
      <c r="I20" s="4">
        <f>IF(A20="","",ROUND((E20-F20)*0.0145,2))</f>
        <v/>
      </c>
      <c r="J20" s="4" t="n"/>
      <c r="K20" s="4" t="n"/>
      <c r="L20" s="4">
        <f>IF(A20="","",E20-F20-G20-H20-I20-J20-K20)</f>
        <v/>
      </c>
    </row>
    <row r="21">
      <c r="A21" s="4" t="n"/>
      <c r="B21" s="4" t="n"/>
      <c r="C21" s="4" t="n"/>
      <c r="D21" s="4" t="n"/>
      <c r="E21" s="4">
        <f>IF(A21="","",B21*D21+C21*D21*1.5)</f>
        <v/>
      </c>
      <c r="F21" s="4" t="n"/>
      <c r="G21" s="4" t="n"/>
      <c r="H21" s="4">
        <f>IF(A21="","",ROUND((E21-F21)*0.062,2))</f>
        <v/>
      </c>
      <c r="I21" s="4">
        <f>IF(A21="","",ROUND((E21-F21)*0.0145,2))</f>
        <v/>
      </c>
      <c r="J21" s="4" t="n"/>
      <c r="K21" s="4" t="n"/>
      <c r="L21" s="4">
        <f>IF(A21="","",E21-F21-G21-H21-I21-J21-K21)</f>
        <v/>
      </c>
    </row>
    <row r="22">
      <c r="A22" s="4" t="n"/>
      <c r="B22" s="4" t="n"/>
      <c r="C22" s="4" t="n"/>
      <c r="D22" s="4" t="n"/>
      <c r="E22" s="4">
        <f>IF(A22="","",B22*D22+C22*D22*1.5)</f>
        <v/>
      </c>
      <c r="F22" s="4" t="n"/>
      <c r="G22" s="4" t="n"/>
      <c r="H22" s="4">
        <f>IF(A22="","",ROUND((E22-F22)*0.062,2))</f>
        <v/>
      </c>
      <c r="I22" s="4">
        <f>IF(A22="","",ROUND((E22-F22)*0.0145,2))</f>
        <v/>
      </c>
      <c r="J22" s="4" t="n"/>
      <c r="K22" s="4" t="n"/>
      <c r="L22" s="4">
        <f>IF(A22="","",E22-F22-G22-H22-I22-J22-K22)</f>
        <v/>
      </c>
    </row>
    <row r="23">
      <c r="A23" s="4" t="n"/>
      <c r="B23" s="4" t="n"/>
      <c r="C23" s="4" t="n"/>
      <c r="D23" s="4" t="n"/>
      <c r="E23" s="4">
        <f>IF(A23="","",B23*D23+C23*D23*1.5)</f>
        <v/>
      </c>
      <c r="F23" s="4" t="n"/>
      <c r="G23" s="4" t="n"/>
      <c r="H23" s="4">
        <f>IF(A23="","",ROUND((E23-F23)*0.062,2))</f>
        <v/>
      </c>
      <c r="I23" s="4">
        <f>IF(A23="","",ROUND((E23-F23)*0.0145,2))</f>
        <v/>
      </c>
      <c r="J23" s="4" t="n"/>
      <c r="K23" s="4" t="n"/>
      <c r="L23" s="4">
        <f>IF(A23="","",E23-F23-G23-H23-I23-J23-K23)</f>
        <v/>
      </c>
    </row>
    <row r="24">
      <c r="A24" s="4" t="n"/>
      <c r="B24" s="4" t="n"/>
      <c r="C24" s="4" t="n"/>
      <c r="D24" s="4" t="n"/>
      <c r="E24" s="4">
        <f>IF(A24="","",B24*D24+C24*D24*1.5)</f>
        <v/>
      </c>
      <c r="F24" s="4" t="n"/>
      <c r="G24" s="4" t="n"/>
      <c r="H24" s="4">
        <f>IF(A24="","",ROUND((E24-F24)*0.062,2))</f>
        <v/>
      </c>
      <c r="I24" s="4">
        <f>IF(A24="","",ROUND((E24-F24)*0.0145,2))</f>
        <v/>
      </c>
      <c r="J24" s="4" t="n"/>
      <c r="K24" s="4" t="n"/>
      <c r="L24" s="4">
        <f>IF(A24="","",E24-F24-G24-H24-I24-J24-K24)</f>
        <v/>
      </c>
    </row>
    <row r="25">
      <c r="A25" s="4" t="n"/>
      <c r="B25" s="4" t="n"/>
      <c r="C25" s="4" t="n"/>
      <c r="D25" s="4" t="n"/>
      <c r="E25" s="4">
        <f>IF(A25="","",B25*D25+C25*D25*1.5)</f>
        <v/>
      </c>
      <c r="F25" s="4" t="n"/>
      <c r="G25" s="4" t="n"/>
      <c r="H25" s="4">
        <f>IF(A25="","",ROUND((E25-F25)*0.062,2))</f>
        <v/>
      </c>
      <c r="I25" s="4">
        <f>IF(A25="","",ROUND((E25-F25)*0.0145,2))</f>
        <v/>
      </c>
      <c r="J25" s="4" t="n"/>
      <c r="K25" s="4" t="n"/>
      <c r="L25" s="4">
        <f>IF(A25="","",E25-F25-G25-H25-I25-J25-K25)</f>
        <v/>
      </c>
    </row>
    <row r="26">
      <c r="A26" s="4" t="n"/>
      <c r="B26" s="4" t="n"/>
      <c r="C26" s="4" t="n"/>
      <c r="D26" s="4" t="n"/>
      <c r="E26" s="4">
        <f>IF(A26="","",B26*D26+C26*D26*1.5)</f>
        <v/>
      </c>
      <c r="F26" s="4" t="n"/>
      <c r="G26" s="4" t="n"/>
      <c r="H26" s="4">
        <f>IF(A26="","",ROUND((E26-F26)*0.062,2))</f>
        <v/>
      </c>
      <c r="I26" s="4">
        <f>IF(A26="","",ROUND((E26-F26)*0.0145,2))</f>
        <v/>
      </c>
      <c r="J26" s="4" t="n"/>
      <c r="K26" s="4" t="n"/>
      <c r="L26" s="4">
        <f>IF(A26="","",E26-F26-G26-H26-I26-J26-K26)</f>
        <v/>
      </c>
    </row>
    <row r="27">
      <c r="A27" s="4" t="n"/>
      <c r="B27" s="4" t="n"/>
      <c r="C27" s="4" t="n"/>
      <c r="D27" s="4" t="n"/>
      <c r="E27" s="4">
        <f>IF(A27="","",B27*D27+C27*D27*1.5)</f>
        <v/>
      </c>
      <c r="F27" s="4" t="n"/>
      <c r="G27" s="4" t="n"/>
      <c r="H27" s="4">
        <f>IF(A27="","",ROUND((E27-F27)*0.062,2))</f>
        <v/>
      </c>
      <c r="I27" s="4">
        <f>IF(A27="","",ROUND((E27-F27)*0.0145,2))</f>
        <v/>
      </c>
      <c r="J27" s="4" t="n"/>
      <c r="K27" s="4" t="n"/>
      <c r="L27" s="4">
        <f>IF(A27="","",E27-F27-G27-H27-I27-J27-K27)</f>
        <v/>
      </c>
    </row>
    <row r="28">
      <c r="A28" s="4" t="n"/>
      <c r="B28" s="4" t="n"/>
      <c r="C28" s="4" t="n"/>
      <c r="D28" s="4" t="n"/>
      <c r="E28" s="4">
        <f>IF(A28="","",B28*D28+C28*D28*1.5)</f>
        <v/>
      </c>
      <c r="F28" s="4" t="n"/>
      <c r="G28" s="4" t="n"/>
      <c r="H28" s="4">
        <f>IF(A28="","",ROUND((E28-F28)*0.062,2))</f>
        <v/>
      </c>
      <c r="I28" s="4">
        <f>IF(A28="","",ROUND((E28-F28)*0.0145,2))</f>
        <v/>
      </c>
      <c r="J28" s="4" t="n"/>
      <c r="K28" s="4" t="n"/>
      <c r="L28" s="4">
        <f>IF(A28="","",E28-F28-G28-H28-I28-J28-K28)</f>
        <v/>
      </c>
    </row>
    <row r="29">
      <c r="A29" s="4" t="n"/>
      <c r="B29" s="4" t="n"/>
      <c r="C29" s="4" t="n"/>
      <c r="D29" s="4" t="n"/>
      <c r="E29" s="4">
        <f>IF(A29="","",B29*D29+C29*D29*1.5)</f>
        <v/>
      </c>
      <c r="F29" s="4" t="n"/>
      <c r="G29" s="4" t="n"/>
      <c r="H29" s="4">
        <f>IF(A29="","",ROUND((E29-F29)*0.062,2))</f>
        <v/>
      </c>
      <c r="I29" s="4">
        <f>IF(A29="","",ROUND((E29-F29)*0.0145,2))</f>
        <v/>
      </c>
      <c r="J29" s="4" t="n"/>
      <c r="K29" s="4" t="n"/>
      <c r="L29" s="4">
        <f>IF(A29="","",E29-F29-G29-H29-I29-J29-K29)</f>
        <v/>
      </c>
    </row>
    <row r="30">
      <c r="A30" s="5" t="inlineStr">
        <is>
          <t>Total</t>
        </is>
      </c>
      <c r="E30" s="6">
        <f>SUM(E5:E29)</f>
        <v/>
      </c>
      <c r="F30" s="6">
        <f>SUM(F5:F29)</f>
        <v/>
      </c>
      <c r="G30" s="6">
        <f>SUM(G5:G29)</f>
        <v/>
      </c>
      <c r="H30" s="6">
        <f>SUM(H5:H29)</f>
        <v/>
      </c>
      <c r="I30" s="6">
        <f>SUM(I5:I29)</f>
        <v/>
      </c>
      <c r="J30" s="6">
        <f>SUM(J5:J29)</f>
        <v/>
      </c>
      <c r="K30" s="6">
        <f>SUM(K5:K29)</f>
        <v/>
      </c>
      <c r="L30" s="6">
        <f>SUM(L5:L29)</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0"/>
  <sheetViews>
    <sheetView workbookViewId="0">
      <pane ySplit="4" topLeftCell="A5" activePane="bottomLeft" state="frozen"/>
      <selection pane="bottomLeft" activeCell="A1" sqref="A1"/>
    </sheetView>
  </sheetViews>
  <sheetFormatPr baseColWidth="8" defaultRowHeight="15"/>
  <cols>
    <col width="46" customWidth="1" min="1" max="1"/>
    <col width="110" customWidth="1" min="2" max="2"/>
  </cols>
  <sheetData>
    <row r="1">
      <c r="A1" s="1" t="inlineStr">
        <is>
          <t>Pay Stub Templates</t>
        </is>
      </c>
    </row>
    <row r="2">
      <c r="A2" s="2" t="inlineStr">
        <is>
          <t>Summary as of October 2026; verify with the state labour department before relying on it.</t>
        </is>
      </c>
    </row>
    <row r="4">
      <c r="A4" s="3" t="inlineStr">
        <is>
          <t>Rule</t>
        </is>
      </c>
      <c r="B4" s="3" t="inlineStr">
        <is>
          <t>States</t>
        </is>
      </c>
    </row>
    <row r="5">
      <c r="A5" s="4" t="inlineStr">
        <is>
          <t>No pay stub requirement</t>
        </is>
      </c>
      <c r="B5" s="4" t="inlineStr">
        <is>
          <t>Alabama, Arkansas, Florida, Georgia, Louisiana, Mississippi, Ohio, South Dakota, Tennessee</t>
        </is>
      </c>
    </row>
    <row r="6">
      <c r="A6" s="4" t="inlineStr">
        <is>
          <t>Statement required; electronic access generally satisfies</t>
        </is>
      </c>
      <c r="B6" s="4" t="inlineStr">
        <is>
          <t>Alaska, Arizona, Connecticut, District of Columbia, Illinois, Indiana, Iowa, Maryland, Massachusetts, Michigan, Montana, Nebraska, Nevada, New Hampshire, New Jersey, New Mexico, New York, North Carolina, Oklahoma, Pennsylvania, Rhode Island, South Carolina, Texas, Utah, Vermont, Washington, West Virginia and others</t>
        </is>
      </c>
    </row>
    <row r="7">
      <c r="A7" s="4" t="inlineStr">
        <is>
          <t>Electronic by default; employee may opt for paper</t>
        </is>
      </c>
      <c r="B7" s="4" t="inlineStr">
        <is>
          <t>Delaware, Minnesota, Oregon</t>
        </is>
      </c>
    </row>
    <row r="8">
      <c r="A8" s="4" t="inlineStr">
        <is>
          <t>Paper by default; employee must consent to electronic</t>
        </is>
      </c>
      <c r="B8" s="4" t="inlineStr">
        <is>
          <t>Hawaii; California requires a written or printable statement</t>
        </is>
      </c>
    </row>
    <row r="9">
      <c r="A9" s="4" t="inlineStr">
        <is>
          <t>Must be printable by the employee where electronic</t>
        </is>
      </c>
      <c r="B9" s="4" t="inlineStr">
        <is>
          <t>California, Colorado, Connecticut, Iowa, Maine, Massachusetts, New Mexico, North Carolina, Texas, Vermont, Washington</t>
        </is>
      </c>
    </row>
    <row r="10">
      <c r="A10" s="4" t="inlineStr">
        <is>
          <t>Detailed content requirements with penalties</t>
        </is>
      </c>
      <c r="B10" s="4" t="inlineStr">
        <is>
          <t>California (Labor Code 226: nine items, PTO balance), New York (Wage Theft Prevention Act), Illinois, Massachusetts, Washington, Oregon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2026-10-08T14:07:04Z</dcterms:created>
  <dcterms:modified xmlns:dcterms="http://purl.org/dc/terms/" xmlns:xsi="http://www.w3.org/2001/XMLSchema-instance" xsi:type="dcterms:W3CDTF">2026-10-08T14:07:04Z</dcterms:modified>
</cp:coreProperties>
</file>