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dcount plan" sheetId="1" state="visible" r:id="rId1"/>
    <sheet xmlns:r="http://schemas.openxmlformats.org/officeDocument/2006/relationships" name="Gap analysis" sheetId="2" state="visible" r:id="rId2"/>
    <sheet xmlns:r="http://schemas.openxmlformats.org/officeDocument/2006/relationships" name="Skills inventory" sheetId="3" state="visible" r:id="rId3"/>
    <sheet xmlns:r="http://schemas.openxmlformats.org/officeDocument/2006/relationships" name="Skills coverage" sheetId="4" state="visible" r:id="rId4"/>
    <sheet xmlns:r="http://schemas.openxmlformats.org/officeDocument/2006/relationships" name="Scenarios" sheetId="5" state="visible" r:id="rId5"/>
    <sheet xmlns:r="http://schemas.openxmlformats.org/officeDocument/2006/relationships" name="Success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8" customWidth="1" min="3" max="3"/>
    <col width="8" customWidth="1" min="4" max="4"/>
    <col width="8" customWidth="1" min="5" max="5"/>
    <col width="8" customWidth="1" min="6" max="6"/>
    <col width="12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Workforce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Role</t>
        </is>
      </c>
      <c r="B4" s="3" t="inlineStr">
        <is>
          <t>Current FTE</t>
        </is>
      </c>
      <c r="C4" s="3" t="inlineStr">
        <is>
          <t>Q1</t>
        </is>
      </c>
      <c r="D4" s="3" t="inlineStr">
        <is>
          <t>Q2</t>
        </is>
      </c>
      <c r="E4" s="3" t="inlineStr">
        <is>
          <t>Q3</t>
        </is>
      </c>
      <c r="F4" s="3" t="inlineStr">
        <is>
          <t>Q4</t>
        </is>
      </c>
      <c r="G4" s="3" t="inlineStr">
        <is>
          <t>Year-end FTE</t>
        </is>
      </c>
      <c r="H4" s="3" t="inlineStr">
        <is>
          <t>Change</t>
        </is>
      </c>
      <c r="I4" s="3" t="inlineStr">
        <is>
          <t>Loaded cost per FTE</t>
        </is>
      </c>
      <c r="J4" s="3" t="inlineStr">
        <is>
          <t>Annual cost</t>
        </is>
      </c>
    </row>
    <row r="5">
      <c r="A5" s="4" t="n"/>
      <c r="B5" s="4" t="n"/>
      <c r="C5" s="4" t="n"/>
      <c r="D5" s="4" t="n"/>
      <c r="E5" s="4" t="n"/>
      <c r="F5" s="4" t="n"/>
      <c r="G5" s="4">
        <f>IF(A5="","",F5)</f>
        <v/>
      </c>
      <c r="H5" s="4">
        <f>IF(A5="","",G5-B5)</f>
        <v/>
      </c>
      <c r="I5" s="4" t="n"/>
      <c r="J5" s="4">
        <f>IF(OR(A5="",I5=""),"",AVERAGE(C5:F5)*I5)</f>
        <v/>
      </c>
    </row>
    <row r="6">
      <c r="A6" s="4" t="n"/>
      <c r="B6" s="4" t="n"/>
      <c r="C6" s="4" t="n"/>
      <c r="D6" s="4" t="n"/>
      <c r="E6" s="4" t="n"/>
      <c r="F6" s="4" t="n"/>
      <c r="G6" s="4">
        <f>IF(A6="","",F6)</f>
        <v/>
      </c>
      <c r="H6" s="4">
        <f>IF(A6="","",G6-B6)</f>
        <v/>
      </c>
      <c r="I6" s="4" t="n"/>
      <c r="J6" s="4">
        <f>IF(OR(A6="",I6=""),"",AVERAGE(C6:F6)*I6)</f>
        <v/>
      </c>
    </row>
    <row r="7">
      <c r="A7" s="4" t="n"/>
      <c r="B7" s="4" t="n"/>
      <c r="C7" s="4" t="n"/>
      <c r="D7" s="4" t="n"/>
      <c r="E7" s="4" t="n"/>
      <c r="F7" s="4" t="n"/>
      <c r="G7" s="4">
        <f>IF(A7="","",F7)</f>
        <v/>
      </c>
      <c r="H7" s="4">
        <f>IF(A7="","",G7-B7)</f>
        <v/>
      </c>
      <c r="I7" s="4" t="n"/>
      <c r="J7" s="4">
        <f>IF(OR(A7="",I7=""),"",AVERAGE(C7:F7)*I7)</f>
        <v/>
      </c>
    </row>
    <row r="8">
      <c r="A8" s="4" t="n"/>
      <c r="B8" s="4" t="n"/>
      <c r="C8" s="4" t="n"/>
      <c r="D8" s="4" t="n"/>
      <c r="E8" s="4" t="n"/>
      <c r="F8" s="4" t="n"/>
      <c r="G8" s="4">
        <f>IF(A8="","",F8)</f>
        <v/>
      </c>
      <c r="H8" s="4">
        <f>IF(A8="","",G8-B8)</f>
        <v/>
      </c>
      <c r="I8" s="4" t="n"/>
      <c r="J8" s="4">
        <f>IF(OR(A8="",I8=""),"",AVERAGE(C8:F8)*I8)</f>
        <v/>
      </c>
    </row>
    <row r="9">
      <c r="A9" s="4" t="n"/>
      <c r="B9" s="4" t="n"/>
      <c r="C9" s="4" t="n"/>
      <c r="D9" s="4" t="n"/>
      <c r="E9" s="4" t="n"/>
      <c r="F9" s="4" t="n"/>
      <c r="G9" s="4">
        <f>IF(A9="","",F9)</f>
        <v/>
      </c>
      <c r="H9" s="4">
        <f>IF(A9="","",G9-B9)</f>
        <v/>
      </c>
      <c r="I9" s="4" t="n"/>
      <c r="J9" s="4">
        <f>IF(OR(A9="",I9=""),"",AVERAGE(C9:F9)*I9)</f>
        <v/>
      </c>
    </row>
    <row r="10">
      <c r="A10" s="4" t="n"/>
      <c r="B10" s="4" t="n"/>
      <c r="C10" s="4" t="n"/>
      <c r="D10" s="4" t="n"/>
      <c r="E10" s="4" t="n"/>
      <c r="F10" s="4" t="n"/>
      <c r="G10" s="4">
        <f>IF(A10="","",F10)</f>
        <v/>
      </c>
      <c r="H10" s="4">
        <f>IF(A10="","",G10-B10)</f>
        <v/>
      </c>
      <c r="I10" s="4" t="n"/>
      <c r="J10" s="4">
        <f>IF(OR(A10="",I10=""),"",AVERAGE(C10:F10)*I10)</f>
        <v/>
      </c>
    </row>
    <row r="11">
      <c r="A11" s="4" t="n"/>
      <c r="B11" s="4" t="n"/>
      <c r="C11" s="4" t="n"/>
      <c r="D11" s="4" t="n"/>
      <c r="E11" s="4" t="n"/>
      <c r="F11" s="4" t="n"/>
      <c r="G11" s="4">
        <f>IF(A11="","",F11)</f>
        <v/>
      </c>
      <c r="H11" s="4">
        <f>IF(A11="","",G11-B11)</f>
        <v/>
      </c>
      <c r="I11" s="4" t="n"/>
      <c r="J11" s="4">
        <f>IF(OR(A11="",I11=""),"",AVERAGE(C11:F11)*I11)</f>
        <v/>
      </c>
    </row>
    <row r="12">
      <c r="A12" s="4" t="n"/>
      <c r="B12" s="4" t="n"/>
      <c r="C12" s="4" t="n"/>
      <c r="D12" s="4" t="n"/>
      <c r="E12" s="4" t="n"/>
      <c r="F12" s="4" t="n"/>
      <c r="G12" s="4">
        <f>IF(A12="","",F12)</f>
        <v/>
      </c>
      <c r="H12" s="4">
        <f>IF(A12="","",G12-B12)</f>
        <v/>
      </c>
      <c r="I12" s="4" t="n"/>
      <c r="J12" s="4">
        <f>IF(OR(A12="",I12=""),"",AVERAGE(C12:F12)*I12)</f>
        <v/>
      </c>
    </row>
    <row r="13">
      <c r="A13" s="4" t="n"/>
      <c r="B13" s="4" t="n"/>
      <c r="C13" s="4" t="n"/>
      <c r="D13" s="4" t="n"/>
      <c r="E13" s="4" t="n"/>
      <c r="F13" s="4" t="n"/>
      <c r="G13" s="4">
        <f>IF(A13="","",F13)</f>
        <v/>
      </c>
      <c r="H13" s="4">
        <f>IF(A13="","",G13-B13)</f>
        <v/>
      </c>
      <c r="I13" s="4" t="n"/>
      <c r="J13" s="4">
        <f>IF(OR(A13="",I13=""),"",AVERAGE(C13:F13)*I13)</f>
        <v/>
      </c>
    </row>
    <row r="14">
      <c r="A14" s="4" t="n"/>
      <c r="B14" s="4" t="n"/>
      <c r="C14" s="4" t="n"/>
      <c r="D14" s="4" t="n"/>
      <c r="E14" s="4" t="n"/>
      <c r="F14" s="4" t="n"/>
      <c r="G14" s="4">
        <f>IF(A14="","",F14)</f>
        <v/>
      </c>
      <c r="H14" s="4">
        <f>IF(A14="","",G14-B14)</f>
        <v/>
      </c>
      <c r="I14" s="4" t="n"/>
      <c r="J14" s="4">
        <f>IF(OR(A14="",I14=""),"",AVERAGE(C14:F14)*I14)</f>
        <v/>
      </c>
    </row>
    <row r="15">
      <c r="A15" s="4" t="n"/>
      <c r="B15" s="4" t="n"/>
      <c r="C15" s="4" t="n"/>
      <c r="D15" s="4" t="n"/>
      <c r="E15" s="4" t="n"/>
      <c r="F15" s="4" t="n"/>
      <c r="G15" s="4">
        <f>IF(A15="","",F15)</f>
        <v/>
      </c>
      <c r="H15" s="4">
        <f>IF(A15="","",G15-B15)</f>
        <v/>
      </c>
      <c r="I15" s="4" t="n"/>
      <c r="J15" s="4">
        <f>IF(OR(A15="",I15=""),"",AVERAGE(C15:F15)*I15)</f>
        <v/>
      </c>
    </row>
    <row r="16">
      <c r="A16" s="4" t="n"/>
      <c r="B16" s="4" t="n"/>
      <c r="C16" s="4" t="n"/>
      <c r="D16" s="4" t="n"/>
      <c r="E16" s="4" t="n"/>
      <c r="F16" s="4" t="n"/>
      <c r="G16" s="4">
        <f>IF(A16="","",F16)</f>
        <v/>
      </c>
      <c r="H16" s="4">
        <f>IF(A16="","",G16-B16)</f>
        <v/>
      </c>
      <c r="I16" s="4" t="n"/>
      <c r="J16" s="4">
        <f>IF(OR(A16="",I16=""),"",AVERAGE(C16:F16)*I16)</f>
        <v/>
      </c>
    </row>
    <row r="17">
      <c r="A17" s="4" t="n"/>
      <c r="B17" s="4" t="n"/>
      <c r="C17" s="4" t="n"/>
      <c r="D17" s="4" t="n"/>
      <c r="E17" s="4" t="n"/>
      <c r="F17" s="4" t="n"/>
      <c r="G17" s="4">
        <f>IF(A17="","",F17)</f>
        <v/>
      </c>
      <c r="H17" s="4">
        <f>IF(A17="","",G17-B17)</f>
        <v/>
      </c>
      <c r="I17" s="4" t="n"/>
      <c r="J17" s="4">
        <f>IF(OR(A17="",I17=""),"",AVERAGE(C17:F17)*I17)</f>
        <v/>
      </c>
    </row>
    <row r="18">
      <c r="A18" s="4" t="n"/>
      <c r="B18" s="4" t="n"/>
      <c r="C18" s="4" t="n"/>
      <c r="D18" s="4" t="n"/>
      <c r="E18" s="4" t="n"/>
      <c r="F18" s="4" t="n"/>
      <c r="G18" s="4">
        <f>IF(A18="","",F18)</f>
        <v/>
      </c>
      <c r="H18" s="4">
        <f>IF(A18="","",G18-B18)</f>
        <v/>
      </c>
      <c r="I18" s="4" t="n"/>
      <c r="J18" s="4">
        <f>IF(OR(A18="",I18=""),"",AVERAGE(C18:F18)*I18)</f>
        <v/>
      </c>
    </row>
    <row r="19">
      <c r="A19" s="4" t="n"/>
      <c r="B19" s="4" t="n"/>
      <c r="C19" s="4" t="n"/>
      <c r="D19" s="4" t="n"/>
      <c r="E19" s="4" t="n"/>
      <c r="F19" s="4" t="n"/>
      <c r="G19" s="4">
        <f>IF(A19="","",F19)</f>
        <v/>
      </c>
      <c r="H19" s="4">
        <f>IF(A19="","",G19-B19)</f>
        <v/>
      </c>
      <c r="I19" s="4" t="n"/>
      <c r="J19" s="4">
        <f>IF(OR(A19="",I19=""),"",AVERAGE(C19:F19)*I19)</f>
        <v/>
      </c>
    </row>
    <row r="20">
      <c r="A20" s="4" t="n"/>
      <c r="B20" s="4" t="n"/>
      <c r="C20" s="4" t="n"/>
      <c r="D20" s="4" t="n"/>
      <c r="E20" s="4" t="n"/>
      <c r="F20" s="4" t="n"/>
      <c r="G20" s="4">
        <f>IF(A20="","",F20)</f>
        <v/>
      </c>
      <c r="H20" s="4">
        <f>IF(A20="","",G20-B20)</f>
        <v/>
      </c>
      <c r="I20" s="4" t="n"/>
      <c r="J20" s="4">
        <f>IF(OR(A20="",I20=""),"",AVERAGE(C20:F20)*I20)</f>
        <v/>
      </c>
    </row>
    <row r="21">
      <c r="A21" s="4" t="n"/>
      <c r="B21" s="4" t="n"/>
      <c r="C21" s="4" t="n"/>
      <c r="D21" s="4" t="n"/>
      <c r="E21" s="4" t="n"/>
      <c r="F21" s="4" t="n"/>
      <c r="G21" s="4">
        <f>IF(A21="","",F21)</f>
        <v/>
      </c>
      <c r="H21" s="4">
        <f>IF(A21="","",G21-B21)</f>
        <v/>
      </c>
      <c r="I21" s="4" t="n"/>
      <c r="J21" s="4">
        <f>IF(OR(A21="",I21=""),"",AVERAGE(C21:F21)*I21)</f>
        <v/>
      </c>
    </row>
    <row r="22">
      <c r="A22" s="4" t="n"/>
      <c r="B22" s="4" t="n"/>
      <c r="C22" s="4" t="n"/>
      <c r="D22" s="4" t="n"/>
      <c r="E22" s="4" t="n"/>
      <c r="F22" s="4" t="n"/>
      <c r="G22" s="4">
        <f>IF(A22="","",F22)</f>
        <v/>
      </c>
      <c r="H22" s="4">
        <f>IF(A22="","",G22-B22)</f>
        <v/>
      </c>
      <c r="I22" s="4" t="n"/>
      <c r="J22" s="4">
        <f>IF(OR(A22="",I22=""),"",AVERAGE(C22:F22)*I22)</f>
        <v/>
      </c>
    </row>
    <row r="23">
      <c r="A23" s="4" t="n"/>
      <c r="B23" s="4" t="n"/>
      <c r="C23" s="4" t="n"/>
      <c r="D23" s="4" t="n"/>
      <c r="E23" s="4" t="n"/>
      <c r="F23" s="4" t="n"/>
      <c r="G23" s="4">
        <f>IF(A23="","",F23)</f>
        <v/>
      </c>
      <c r="H23" s="4">
        <f>IF(A23="","",G23-B23)</f>
        <v/>
      </c>
      <c r="I23" s="4" t="n"/>
      <c r="J23" s="4">
        <f>IF(OR(A23="",I23=""),"",AVERAGE(C23:F23)*I23)</f>
        <v/>
      </c>
    </row>
    <row r="24">
      <c r="A24" s="4" t="n"/>
      <c r="B24" s="4" t="n"/>
      <c r="C24" s="4" t="n"/>
      <c r="D24" s="4" t="n"/>
      <c r="E24" s="4" t="n"/>
      <c r="F24" s="4" t="n"/>
      <c r="G24" s="4">
        <f>IF(A24="","",F24)</f>
        <v/>
      </c>
      <c r="H24" s="4">
        <f>IF(A24="","",G24-B24)</f>
        <v/>
      </c>
      <c r="I24" s="4" t="n"/>
      <c r="J24" s="4">
        <f>IF(OR(A24="",I24=""),"",AVERAGE(C24:F24)*I24)</f>
        <v/>
      </c>
    </row>
    <row r="25">
      <c r="A25" s="5" t="inlineStr">
        <is>
          <t>Total</t>
        </is>
      </c>
      <c r="B25" s="6">
        <f>SUM(B5:B24)</f>
        <v/>
      </c>
      <c r="G25" s="6">
        <f>SUM(G5:G24)</f>
        <v/>
      </c>
      <c r="H25" s="6">
        <f>SUM(H5:H24)</f>
        <v/>
      </c>
      <c r="J25" s="6">
        <f>SUM(J5:J24)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4" customWidth="1" min="5" max="5"/>
    <col width="17" customWidth="1" min="6" max="6"/>
    <col width="14" customWidth="1" min="7" max="7"/>
    <col width="15" customWidth="1" min="8" max="8"/>
    <col width="22" customWidth="1" min="9" max="9"/>
    <col width="14" customWidth="1" min="10" max="10"/>
    <col width="14" customWidth="1" min="11" max="11"/>
  </cols>
  <sheetData>
    <row r="1">
      <c r="A1" s="1" t="inlineStr">
        <is>
          <t>Workforce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Role</t>
        </is>
      </c>
      <c r="B4" s="3" t="inlineStr">
        <is>
          <t>Demand (FTE)</t>
        </is>
      </c>
      <c r="C4" s="3" t="inlineStr">
        <is>
          <t>Current supply</t>
        </is>
      </c>
      <c r="D4" s="3" t="inlineStr">
        <is>
          <t>Attrition rate</t>
        </is>
      </c>
      <c r="E4" s="3" t="inlineStr">
        <is>
          <t>Expected attrition</t>
        </is>
      </c>
      <c r="F4" s="3" t="inlineStr">
        <is>
          <t>Retirements</t>
        </is>
      </c>
      <c r="G4" s="3" t="inlineStr">
        <is>
          <t>Moves in</t>
        </is>
      </c>
      <c r="H4" s="3" t="inlineStr">
        <is>
          <t>Moves out</t>
        </is>
      </c>
      <c r="I4" s="3" t="inlineStr">
        <is>
          <t>Projected supply</t>
        </is>
      </c>
      <c r="J4" s="3" t="inlineStr">
        <is>
          <t>Gap</t>
        </is>
      </c>
      <c r="K4" s="3" t="inlineStr">
        <is>
          <t>Action</t>
        </is>
      </c>
    </row>
    <row r="5">
      <c r="A5" s="4" t="n"/>
      <c r="B5" s="4" t="n"/>
      <c r="C5" s="4" t="n"/>
      <c r="D5" s="4" t="n"/>
      <c r="E5" s="4">
        <f>IF(A5="","",ROUND(C5*D5,1))</f>
        <v/>
      </c>
      <c r="F5" s="4" t="n"/>
      <c r="G5" s="4" t="n"/>
      <c r="H5" s="4" t="n"/>
      <c r="I5" s="4">
        <f>IF(A5="","",C5-E5-F5+G5-H5)</f>
        <v/>
      </c>
      <c r="J5" s="4">
        <f>IF(A5="","",I5-B5)</f>
        <v/>
      </c>
      <c r="K5" s="4">
        <f>IF(J5="","",IF(J5&lt;-0.5,"Hire or develop",IF(J5&gt;0.5,"Redeploy or hold","Balanced")))</f>
        <v/>
      </c>
    </row>
    <row r="6">
      <c r="A6" s="4" t="n"/>
      <c r="B6" s="4" t="n"/>
      <c r="C6" s="4" t="n"/>
      <c r="D6" s="4" t="n"/>
      <c r="E6" s="4">
        <f>IF(A6="","",ROUND(C6*D6,1))</f>
        <v/>
      </c>
      <c r="F6" s="4" t="n"/>
      <c r="G6" s="4" t="n"/>
      <c r="H6" s="4" t="n"/>
      <c r="I6" s="4">
        <f>IF(A6="","",C6-E6-F6+G6-H6)</f>
        <v/>
      </c>
      <c r="J6" s="4">
        <f>IF(A6="","",I6-B6)</f>
        <v/>
      </c>
      <c r="K6" s="4">
        <f>IF(J6="","",IF(J6&lt;-0.5,"Hire or develop",IF(J6&gt;0.5,"Redeploy or hold","Balanced")))</f>
        <v/>
      </c>
    </row>
    <row r="7">
      <c r="A7" s="4" t="n"/>
      <c r="B7" s="4" t="n"/>
      <c r="C7" s="4" t="n"/>
      <c r="D7" s="4" t="n"/>
      <c r="E7" s="4">
        <f>IF(A7="","",ROUND(C7*D7,1))</f>
        <v/>
      </c>
      <c r="F7" s="4" t="n"/>
      <c r="G7" s="4" t="n"/>
      <c r="H7" s="4" t="n"/>
      <c r="I7" s="4">
        <f>IF(A7="","",C7-E7-F7+G7-H7)</f>
        <v/>
      </c>
      <c r="J7" s="4">
        <f>IF(A7="","",I7-B7)</f>
        <v/>
      </c>
      <c r="K7" s="4">
        <f>IF(J7="","",IF(J7&lt;-0.5,"Hire or develop",IF(J7&gt;0.5,"Redeploy or hold","Balanced")))</f>
        <v/>
      </c>
    </row>
    <row r="8">
      <c r="A8" s="4" t="n"/>
      <c r="B8" s="4" t="n"/>
      <c r="C8" s="4" t="n"/>
      <c r="D8" s="4" t="n"/>
      <c r="E8" s="4">
        <f>IF(A8="","",ROUND(C8*D8,1))</f>
        <v/>
      </c>
      <c r="F8" s="4" t="n"/>
      <c r="G8" s="4" t="n"/>
      <c r="H8" s="4" t="n"/>
      <c r="I8" s="4">
        <f>IF(A8="","",C8-E8-F8+G8-H8)</f>
        <v/>
      </c>
      <c r="J8" s="4">
        <f>IF(A8="","",I8-B8)</f>
        <v/>
      </c>
      <c r="K8" s="4">
        <f>IF(J8="","",IF(J8&lt;-0.5,"Hire or develop",IF(J8&gt;0.5,"Redeploy or hold","Balanced")))</f>
        <v/>
      </c>
    </row>
    <row r="9">
      <c r="A9" s="4" t="n"/>
      <c r="B9" s="4" t="n"/>
      <c r="C9" s="4" t="n"/>
      <c r="D9" s="4" t="n"/>
      <c r="E9" s="4">
        <f>IF(A9="","",ROUND(C9*D9,1))</f>
        <v/>
      </c>
      <c r="F9" s="4" t="n"/>
      <c r="G9" s="4" t="n"/>
      <c r="H9" s="4" t="n"/>
      <c r="I9" s="4">
        <f>IF(A9="","",C9-E9-F9+G9-H9)</f>
        <v/>
      </c>
      <c r="J9" s="4">
        <f>IF(A9="","",I9-B9)</f>
        <v/>
      </c>
      <c r="K9" s="4">
        <f>IF(J9="","",IF(J9&lt;-0.5,"Hire or develop",IF(J9&gt;0.5,"Redeploy or hold","Balanced")))</f>
        <v/>
      </c>
    </row>
    <row r="10">
      <c r="A10" s="4" t="n"/>
      <c r="B10" s="4" t="n"/>
      <c r="C10" s="4" t="n"/>
      <c r="D10" s="4" t="n"/>
      <c r="E10" s="4">
        <f>IF(A10="","",ROUND(C10*D10,1))</f>
        <v/>
      </c>
      <c r="F10" s="4" t="n"/>
      <c r="G10" s="4" t="n"/>
      <c r="H10" s="4" t="n"/>
      <c r="I10" s="4">
        <f>IF(A10="","",C10-E10-F10+G10-H10)</f>
        <v/>
      </c>
      <c r="J10" s="4">
        <f>IF(A10="","",I10-B10)</f>
        <v/>
      </c>
      <c r="K10" s="4">
        <f>IF(J10="","",IF(J10&lt;-0.5,"Hire or develop",IF(J10&gt;0.5,"Redeploy or hold","Balanced")))</f>
        <v/>
      </c>
    </row>
    <row r="11">
      <c r="A11" s="4" t="n"/>
      <c r="B11" s="4" t="n"/>
      <c r="C11" s="4" t="n"/>
      <c r="D11" s="4" t="n"/>
      <c r="E11" s="4">
        <f>IF(A11="","",ROUND(C11*D11,1))</f>
        <v/>
      </c>
      <c r="F11" s="4" t="n"/>
      <c r="G11" s="4" t="n"/>
      <c r="H11" s="4" t="n"/>
      <c r="I11" s="4">
        <f>IF(A11="","",C11-E11-F11+G11-H11)</f>
        <v/>
      </c>
      <c r="J11" s="4">
        <f>IF(A11="","",I11-B11)</f>
        <v/>
      </c>
      <c r="K11" s="4">
        <f>IF(J11="","",IF(J11&lt;-0.5,"Hire or develop",IF(J11&gt;0.5,"Redeploy or hold","Balanced")))</f>
        <v/>
      </c>
    </row>
    <row r="12">
      <c r="A12" s="4" t="n"/>
      <c r="B12" s="4" t="n"/>
      <c r="C12" s="4" t="n"/>
      <c r="D12" s="4" t="n"/>
      <c r="E12" s="4">
        <f>IF(A12="","",ROUND(C12*D12,1))</f>
        <v/>
      </c>
      <c r="F12" s="4" t="n"/>
      <c r="G12" s="4" t="n"/>
      <c r="H12" s="4" t="n"/>
      <c r="I12" s="4">
        <f>IF(A12="","",C12-E12-F12+G12-H12)</f>
        <v/>
      </c>
      <c r="J12" s="4">
        <f>IF(A12="","",I12-B12)</f>
        <v/>
      </c>
      <c r="K12" s="4">
        <f>IF(J12="","",IF(J12&lt;-0.5,"Hire or develop",IF(J12&gt;0.5,"Redeploy or hold","Balanced")))</f>
        <v/>
      </c>
    </row>
    <row r="13">
      <c r="A13" s="4" t="n"/>
      <c r="B13" s="4" t="n"/>
      <c r="C13" s="4" t="n"/>
      <c r="D13" s="4" t="n"/>
      <c r="E13" s="4">
        <f>IF(A13="","",ROUND(C13*D13,1))</f>
        <v/>
      </c>
      <c r="F13" s="4" t="n"/>
      <c r="G13" s="4" t="n"/>
      <c r="H13" s="4" t="n"/>
      <c r="I13" s="4">
        <f>IF(A13="","",C13-E13-F13+G13-H13)</f>
        <v/>
      </c>
      <c r="J13" s="4">
        <f>IF(A13="","",I13-B13)</f>
        <v/>
      </c>
      <c r="K13" s="4">
        <f>IF(J13="","",IF(J13&lt;-0.5,"Hire or develop",IF(J13&gt;0.5,"Redeploy or hold","Balanced")))</f>
        <v/>
      </c>
    </row>
    <row r="14">
      <c r="A14" s="4" t="n"/>
      <c r="B14" s="4" t="n"/>
      <c r="C14" s="4" t="n"/>
      <c r="D14" s="4" t="n"/>
      <c r="E14" s="4">
        <f>IF(A14="","",ROUND(C14*D14,1))</f>
        <v/>
      </c>
      <c r="F14" s="4" t="n"/>
      <c r="G14" s="4" t="n"/>
      <c r="H14" s="4" t="n"/>
      <c r="I14" s="4">
        <f>IF(A14="","",C14-E14-F14+G14-H14)</f>
        <v/>
      </c>
      <c r="J14" s="4">
        <f>IF(A14="","",I14-B14)</f>
        <v/>
      </c>
      <c r="K14" s="4">
        <f>IF(J14="","",IF(J14&lt;-0.5,"Hire or develop",IF(J14&gt;0.5,"Redeploy or hold","Balanced")))</f>
        <v/>
      </c>
    </row>
    <row r="15">
      <c r="A15" s="4" t="n"/>
      <c r="B15" s="4" t="n"/>
      <c r="C15" s="4" t="n"/>
      <c r="D15" s="4" t="n"/>
      <c r="E15" s="4">
        <f>IF(A15="","",ROUND(C15*D15,1))</f>
        <v/>
      </c>
      <c r="F15" s="4" t="n"/>
      <c r="G15" s="4" t="n"/>
      <c r="H15" s="4" t="n"/>
      <c r="I15" s="4">
        <f>IF(A15="","",C15-E15-F15+G15-H15)</f>
        <v/>
      </c>
      <c r="J15" s="4">
        <f>IF(A15="","",I15-B15)</f>
        <v/>
      </c>
      <c r="K15" s="4">
        <f>IF(J15="","",IF(J15&lt;-0.5,"Hire or develop",IF(J15&gt;0.5,"Redeploy or hold","Balanced")))</f>
        <v/>
      </c>
    </row>
    <row r="16">
      <c r="A16" s="4" t="n"/>
      <c r="B16" s="4" t="n"/>
      <c r="C16" s="4" t="n"/>
      <c r="D16" s="4" t="n"/>
      <c r="E16" s="4">
        <f>IF(A16="","",ROUND(C16*D16,1))</f>
        <v/>
      </c>
      <c r="F16" s="4" t="n"/>
      <c r="G16" s="4" t="n"/>
      <c r="H16" s="4" t="n"/>
      <c r="I16" s="4">
        <f>IF(A16="","",C16-E16-F16+G16-H16)</f>
        <v/>
      </c>
      <c r="J16" s="4">
        <f>IF(A16="","",I16-B16)</f>
        <v/>
      </c>
      <c r="K16" s="4">
        <f>IF(J16="","",IF(J16&lt;-0.5,"Hire or develop",IF(J16&gt;0.5,"Redeploy or hold","Balanced")))</f>
        <v/>
      </c>
    </row>
    <row r="17">
      <c r="A17" s="4" t="n"/>
      <c r="B17" s="4" t="n"/>
      <c r="C17" s="4" t="n"/>
      <c r="D17" s="4" t="n"/>
      <c r="E17" s="4">
        <f>IF(A17="","",ROUND(C17*D17,1))</f>
        <v/>
      </c>
      <c r="F17" s="4" t="n"/>
      <c r="G17" s="4" t="n"/>
      <c r="H17" s="4" t="n"/>
      <c r="I17" s="4">
        <f>IF(A17="","",C17-E17-F17+G17-H17)</f>
        <v/>
      </c>
      <c r="J17" s="4">
        <f>IF(A17="","",I17-B17)</f>
        <v/>
      </c>
      <c r="K17" s="4">
        <f>IF(J17="","",IF(J17&lt;-0.5,"Hire or develop",IF(J17&gt;0.5,"Redeploy or hold","Balanced")))</f>
        <v/>
      </c>
    </row>
    <row r="18">
      <c r="A18" s="4" t="n"/>
      <c r="B18" s="4" t="n"/>
      <c r="C18" s="4" t="n"/>
      <c r="D18" s="4" t="n"/>
      <c r="E18" s="4">
        <f>IF(A18="","",ROUND(C18*D18,1))</f>
        <v/>
      </c>
      <c r="F18" s="4" t="n"/>
      <c r="G18" s="4" t="n"/>
      <c r="H18" s="4" t="n"/>
      <c r="I18" s="4">
        <f>IF(A18="","",C18-E18-F18+G18-H18)</f>
        <v/>
      </c>
      <c r="J18" s="4">
        <f>IF(A18="","",I18-B18)</f>
        <v/>
      </c>
      <c r="K18" s="4">
        <f>IF(J18="","",IF(J18&lt;-0.5,"Hire or develop",IF(J18&gt;0.5,"Redeploy or hold","Balanced")))</f>
        <v/>
      </c>
    </row>
    <row r="19">
      <c r="A19" s="4" t="n"/>
      <c r="B19" s="4" t="n"/>
      <c r="C19" s="4" t="n"/>
      <c r="D19" s="4" t="n"/>
      <c r="E19" s="4">
        <f>IF(A19="","",ROUND(C19*D19,1))</f>
        <v/>
      </c>
      <c r="F19" s="4" t="n"/>
      <c r="G19" s="4" t="n"/>
      <c r="H19" s="4" t="n"/>
      <c r="I19" s="4">
        <f>IF(A19="","",C19-E19-F19+G19-H19)</f>
        <v/>
      </c>
      <c r="J19" s="4">
        <f>IF(A19="","",I19-B19)</f>
        <v/>
      </c>
      <c r="K19" s="4">
        <f>IF(J19="","",IF(J19&lt;-0.5,"Hire or develop",IF(J19&gt;0.5,"Redeploy or hold","Balanced")))</f>
        <v/>
      </c>
    </row>
    <row r="20">
      <c r="A20" s="4" t="n"/>
      <c r="B20" s="4" t="n"/>
      <c r="C20" s="4" t="n"/>
      <c r="D20" s="4" t="n"/>
      <c r="E20" s="4">
        <f>IF(A20="","",ROUND(C20*D20,1))</f>
        <v/>
      </c>
      <c r="F20" s="4" t="n"/>
      <c r="G20" s="4" t="n"/>
      <c r="H20" s="4" t="n"/>
      <c r="I20" s="4">
        <f>IF(A20="","",C20-E20-F20+G20-H20)</f>
        <v/>
      </c>
      <c r="J20" s="4">
        <f>IF(A20="","",I20-B20)</f>
        <v/>
      </c>
      <c r="K20" s="4">
        <f>IF(J20="","",IF(J20&lt;-0.5,"Hire or develop",IF(J20&gt;0.5,"Redeploy or hold","Balanced")))</f>
        <v/>
      </c>
    </row>
    <row r="21">
      <c r="A21" s="4" t="n"/>
      <c r="B21" s="4" t="n"/>
      <c r="C21" s="4" t="n"/>
      <c r="D21" s="4" t="n"/>
      <c r="E21" s="4">
        <f>IF(A21="","",ROUND(C21*D21,1))</f>
        <v/>
      </c>
      <c r="F21" s="4" t="n"/>
      <c r="G21" s="4" t="n"/>
      <c r="H21" s="4" t="n"/>
      <c r="I21" s="4">
        <f>IF(A21="","",C21-E21-F21+G21-H21)</f>
        <v/>
      </c>
      <c r="J21" s="4">
        <f>IF(A21="","",I21-B21)</f>
        <v/>
      </c>
      <c r="K21" s="4">
        <f>IF(J21="","",IF(J21&lt;-0.5,"Hire or develop",IF(J21&gt;0.5,"Redeploy or hold","Balanced")))</f>
        <v/>
      </c>
    </row>
    <row r="22">
      <c r="A22" s="4" t="n"/>
      <c r="B22" s="4" t="n"/>
      <c r="C22" s="4" t="n"/>
      <c r="D22" s="4" t="n"/>
      <c r="E22" s="4">
        <f>IF(A22="","",ROUND(C22*D22,1))</f>
        <v/>
      </c>
      <c r="F22" s="4" t="n"/>
      <c r="G22" s="4" t="n"/>
      <c r="H22" s="4" t="n"/>
      <c r="I22" s="4">
        <f>IF(A22="","",C22-E22-F22+G22-H22)</f>
        <v/>
      </c>
      <c r="J22" s="4">
        <f>IF(A22="","",I22-B22)</f>
        <v/>
      </c>
      <c r="K22" s="4">
        <f>IF(J22="","",IF(J22&lt;-0.5,"Hire or develop",IF(J22&gt;0.5,"Redeploy or hold","Balanced")))</f>
        <v/>
      </c>
    </row>
    <row r="23">
      <c r="A23" s="4" t="n"/>
      <c r="B23" s="4" t="n"/>
      <c r="C23" s="4" t="n"/>
      <c r="D23" s="4" t="n"/>
      <c r="E23" s="4">
        <f>IF(A23="","",ROUND(C23*D23,1))</f>
        <v/>
      </c>
      <c r="F23" s="4" t="n"/>
      <c r="G23" s="4" t="n"/>
      <c r="H23" s="4" t="n"/>
      <c r="I23" s="4">
        <f>IF(A23="","",C23-E23-F23+G23-H23)</f>
        <v/>
      </c>
      <c r="J23" s="4">
        <f>IF(A23="","",I23-B23)</f>
        <v/>
      </c>
      <c r="K23" s="4">
        <f>IF(J23="","",IF(J23&lt;-0.5,"Hire or develop",IF(J23&gt;0.5,"Redeploy or hold","Balanced")))</f>
        <v/>
      </c>
    </row>
    <row r="24">
      <c r="A24" s="4" t="n"/>
      <c r="B24" s="4" t="n"/>
      <c r="C24" s="4" t="n"/>
      <c r="D24" s="4" t="n"/>
      <c r="E24" s="4">
        <f>IF(A24="","",ROUND(C24*D24,1))</f>
        <v/>
      </c>
      <c r="F24" s="4" t="n"/>
      <c r="G24" s="4" t="n"/>
      <c r="H24" s="4" t="n"/>
      <c r="I24" s="4">
        <f>IF(A24="","",C24-E24-F24+G24-H24)</f>
        <v/>
      </c>
      <c r="J24" s="4">
        <f>IF(A24="","",I24-B24)</f>
        <v/>
      </c>
      <c r="K24" s="4">
        <f>IF(J24="","",IF(J24&lt;-0.5,"Hire or develop",IF(J24&gt;0.5,"Redeploy or hold","Balanced")))</f>
        <v/>
      </c>
    </row>
    <row r="25">
      <c r="A25" s="5" t="inlineStr">
        <is>
          <t>Total</t>
        </is>
      </c>
      <c r="B25" s="6">
        <f>SUM(B5:B24)</f>
        <v/>
      </c>
      <c r="C25" s="6">
        <f>SUM(C5:C24)</f>
        <v/>
      </c>
      <c r="I25" s="6">
        <f>SUM(I5:I24)</f>
        <v/>
      </c>
      <c r="J25" s="6">
        <f>SUM(J5:J24)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1" customWidth="1" min="10" max="10"/>
    <col width="22" customWidth="1" min="11" max="11"/>
  </cols>
  <sheetData>
    <row r="1">
      <c r="A1" s="1" t="inlineStr">
        <is>
          <t>Workforce Planning Templates</t>
        </is>
      </c>
    </row>
    <row r="2">
      <c r="A2" s="2" t="inlineStr">
        <is>
          <t>Rename Skill 1-6 headers to your skills. Scale: 0 none, 1 aware, 2 with support, 3 independent, 4 can teach.</t>
        </is>
      </c>
    </row>
    <row r="4">
      <c r="A4" s="3" t="inlineStr">
        <is>
          <t>Person</t>
        </is>
      </c>
      <c r="B4" s="3" t="inlineStr">
        <is>
          <t>Role</t>
        </is>
      </c>
      <c r="C4" s="3" t="inlineStr">
        <is>
          <t>Skill 1</t>
        </is>
      </c>
      <c r="D4" s="3" t="inlineStr">
        <is>
          <t>Skill 2</t>
        </is>
      </c>
      <c r="E4" s="3" t="inlineStr">
        <is>
          <t>Skill 3</t>
        </is>
      </c>
      <c r="F4" s="3" t="inlineStr">
        <is>
          <t>Skill 4</t>
        </is>
      </c>
      <c r="G4" s="3" t="inlineStr">
        <is>
          <t>Skill 5</t>
        </is>
      </c>
      <c r="H4" s="3" t="inlineStr">
        <is>
          <t>Skill 6</t>
        </is>
      </c>
      <c r="I4" s="3" t="inlineStr">
        <is>
          <t>Average</t>
        </is>
      </c>
      <c r="J4" s="3" t="inlineStr">
        <is>
          <t>Lowest critical</t>
        </is>
      </c>
      <c r="K4" s="3" t="inlineStr">
        <is>
          <t>Development plan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>
        <f>IF(A5="","",AVERAGE(C5:H5))</f>
        <v/>
      </c>
      <c r="J5" s="4">
        <f>IF(A5="","",MIN(C5:H5))</f>
        <v/>
      </c>
      <c r="K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>
        <f>IF(A6="","",AVERAGE(C6:H6))</f>
        <v/>
      </c>
      <c r="J6" s="4">
        <f>IF(A6="","",MIN(C6:H6))</f>
        <v/>
      </c>
      <c r="K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>
        <f>IF(A7="","",AVERAGE(C7:H7))</f>
        <v/>
      </c>
      <c r="J7" s="4">
        <f>IF(A7="","",MIN(C7:H7))</f>
        <v/>
      </c>
      <c r="K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>
        <f>IF(A8="","",AVERAGE(C8:H8))</f>
        <v/>
      </c>
      <c r="J8" s="4">
        <f>IF(A8="","",MIN(C8:H8))</f>
        <v/>
      </c>
      <c r="K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>
        <f>IF(A9="","",AVERAGE(C9:H9))</f>
        <v/>
      </c>
      <c r="J9" s="4">
        <f>IF(A9="","",MIN(C9:H9))</f>
        <v/>
      </c>
      <c r="K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>
        <f>IF(A10="","",AVERAGE(C10:H10))</f>
        <v/>
      </c>
      <c r="J10" s="4">
        <f>IF(A10="","",MIN(C10:H10))</f>
        <v/>
      </c>
      <c r="K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>
        <f>IF(A11="","",AVERAGE(C11:H11))</f>
        <v/>
      </c>
      <c r="J11" s="4">
        <f>IF(A11="","",MIN(C11:H11))</f>
        <v/>
      </c>
      <c r="K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>
        <f>IF(A12="","",AVERAGE(C12:H12))</f>
        <v/>
      </c>
      <c r="J12" s="4">
        <f>IF(A12="","",MIN(C12:H12))</f>
        <v/>
      </c>
      <c r="K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>
        <f>IF(A13="","",AVERAGE(C13:H13))</f>
        <v/>
      </c>
      <c r="J13" s="4">
        <f>IF(A13="","",MIN(C13:H13))</f>
        <v/>
      </c>
      <c r="K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>
        <f>IF(A14="","",AVERAGE(C14:H14))</f>
        <v/>
      </c>
      <c r="J14" s="4">
        <f>IF(A14="","",MIN(C14:H14))</f>
        <v/>
      </c>
      <c r="K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>
        <f>IF(A15="","",AVERAGE(C15:H15))</f>
        <v/>
      </c>
      <c r="J15" s="4">
        <f>IF(A15="","",MIN(C15:H15))</f>
        <v/>
      </c>
      <c r="K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>
        <f>IF(A16="","",AVERAGE(C16:H16))</f>
        <v/>
      </c>
      <c r="J16" s="4">
        <f>IF(A16="","",MIN(C16:H16))</f>
        <v/>
      </c>
      <c r="K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>
        <f>IF(A17="","",AVERAGE(C17:H17))</f>
        <v/>
      </c>
      <c r="J17" s="4">
        <f>IF(A17="","",MIN(C17:H17))</f>
        <v/>
      </c>
      <c r="K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>
        <f>IF(A18="","",AVERAGE(C18:H18))</f>
        <v/>
      </c>
      <c r="J18" s="4">
        <f>IF(A18="","",MIN(C18:H18))</f>
        <v/>
      </c>
      <c r="K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>
        <f>IF(A19="","",AVERAGE(C19:H19))</f>
        <v/>
      </c>
      <c r="J19" s="4">
        <f>IF(A19="","",MIN(C19:H19))</f>
        <v/>
      </c>
      <c r="K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>
        <f>IF(A20="","",AVERAGE(C20:H20))</f>
        <v/>
      </c>
      <c r="J20" s="4">
        <f>IF(A20="","",MIN(C20:H20))</f>
        <v/>
      </c>
      <c r="K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>
        <f>IF(A21="","",AVERAGE(C21:H21))</f>
        <v/>
      </c>
      <c r="J21" s="4">
        <f>IF(A21="","",MIN(C21:H21))</f>
        <v/>
      </c>
      <c r="K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>
        <f>IF(A22="","",AVERAGE(C22:H22))</f>
        <v/>
      </c>
      <c r="J22" s="4">
        <f>IF(A22="","",MIN(C22:H22))</f>
        <v/>
      </c>
      <c r="K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>
        <f>IF(A23="","",AVERAGE(C23:H23))</f>
        <v/>
      </c>
      <c r="J23" s="4">
        <f>IF(A23="","",MIN(C23:H23))</f>
        <v/>
      </c>
      <c r="K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>
        <f>IF(A24="","",AVERAGE(C24:H24))</f>
        <v/>
      </c>
      <c r="J24" s="4">
        <f>IF(A24="","",MIN(C24:H24))</f>
        <v/>
      </c>
      <c r="K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>
        <f>IF(A25="","",AVERAGE(C25:H25))</f>
        <v/>
      </c>
      <c r="J25" s="4">
        <f>IF(A25="","",MIN(C25:H25))</f>
        <v/>
      </c>
      <c r="K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>
        <f>IF(A26="","",AVERAGE(C26:H26))</f>
        <v/>
      </c>
      <c r="J26" s="4">
        <f>IF(A26="","",MIN(C26:H26))</f>
        <v/>
      </c>
      <c r="K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>
        <f>IF(A27="","",AVERAGE(C27:H27))</f>
        <v/>
      </c>
      <c r="J27" s="4">
        <f>IF(A27="","",MIN(C27:H27))</f>
        <v/>
      </c>
      <c r="K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>
        <f>IF(A28="","",AVERAGE(C28:H28))</f>
        <v/>
      </c>
      <c r="J28" s="4">
        <f>IF(A28="","",MIN(C28:H28))</f>
        <v/>
      </c>
      <c r="K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>
        <f>IF(A29="","",AVERAGE(C29:H29))</f>
        <v/>
      </c>
      <c r="J29" s="4">
        <f>IF(A29="","",MIN(C29:H29))</f>
        <v/>
      </c>
      <c r="K29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9" customWidth="1" min="3" max="3"/>
    <col width="30" customWidth="1" min="4" max="4"/>
  </cols>
  <sheetData>
    <row r="1">
      <c r="A1" s="1" t="inlineStr">
        <is>
          <t>Workforce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Skill</t>
        </is>
      </c>
      <c r="B4" s="3" t="inlineStr">
        <is>
          <t>People at 3 or 4</t>
        </is>
      </c>
      <c r="C4" s="3" t="inlineStr">
        <is>
          <t>People at 4 (can teach)</t>
        </is>
      </c>
      <c r="D4" s="3" t="inlineStr">
        <is>
          <t>Single point of failure?</t>
        </is>
      </c>
    </row>
    <row r="5">
      <c r="A5" s="4" t="inlineStr">
        <is>
          <t>Skill 1</t>
        </is>
      </c>
      <c r="B5" s="4">
        <f>COUNTIF('Skills inventory'!C:C,"&gt;=3")</f>
        <v/>
      </c>
      <c r="C5" s="4">
        <f>COUNTIF('Skills inventory'!C:C,4)</f>
        <v/>
      </c>
      <c r="D5" s="4">
        <f>IF(B5&lt;=1,"Yes","No")</f>
        <v/>
      </c>
    </row>
    <row r="6">
      <c r="A6" s="4" t="inlineStr">
        <is>
          <t>Skill 2</t>
        </is>
      </c>
      <c r="B6" s="4">
        <f>COUNTIF('Skills inventory'!D:D,"&gt;=3")</f>
        <v/>
      </c>
      <c r="C6" s="4">
        <f>COUNTIF('Skills inventory'!D:D,4)</f>
        <v/>
      </c>
      <c r="D6" s="4">
        <f>IF(B6&lt;=1,"Yes","No")</f>
        <v/>
      </c>
    </row>
    <row r="7">
      <c r="A7" s="4" t="inlineStr">
        <is>
          <t>Skill 3</t>
        </is>
      </c>
      <c r="B7" s="4">
        <f>COUNTIF('Skills inventory'!E:E,"&gt;=3")</f>
        <v/>
      </c>
      <c r="C7" s="4">
        <f>COUNTIF('Skills inventory'!E:E,4)</f>
        <v/>
      </c>
      <c r="D7" s="4">
        <f>IF(B7&lt;=1,"Yes","No")</f>
        <v/>
      </c>
    </row>
    <row r="8">
      <c r="A8" s="4" t="inlineStr">
        <is>
          <t>Skill 4</t>
        </is>
      </c>
      <c r="B8" s="4">
        <f>COUNTIF('Skills inventory'!F:F,"&gt;=3")</f>
        <v/>
      </c>
      <c r="C8" s="4">
        <f>COUNTIF('Skills inventory'!F:F,4)</f>
        <v/>
      </c>
      <c r="D8" s="4">
        <f>IF(B8&lt;=1,"Yes","No")</f>
        <v/>
      </c>
    </row>
    <row r="9">
      <c r="A9" s="4" t="inlineStr">
        <is>
          <t>Skill 5</t>
        </is>
      </c>
      <c r="B9" s="4">
        <f>COUNTIF('Skills inventory'!G:G,"&gt;=3")</f>
        <v/>
      </c>
      <c r="C9" s="4">
        <f>COUNTIF('Skills inventory'!G:G,4)</f>
        <v/>
      </c>
      <c r="D9" s="4">
        <f>IF(B9&lt;=1,"Yes","No")</f>
        <v/>
      </c>
    </row>
    <row r="10">
      <c r="A10" s="4" t="inlineStr">
        <is>
          <t>Skill 6</t>
        </is>
      </c>
      <c r="B10" s="4">
        <f>COUNTIF('Skills inventory'!H:H,"&gt;=3")</f>
        <v/>
      </c>
      <c r="C10" s="4">
        <f>COUNTIF('Skills inventory'!H:H,4)</f>
        <v/>
      </c>
      <c r="D10" s="4">
        <f>IF(B10&lt;=1,"Yes","No")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Workforce Planning Templates</t>
        </is>
      </c>
    </row>
    <row r="2">
      <c r="A2" s="2" t="inlineStr">
        <is>
          <t>Replace 100 in row 9 with current headcount. Edit assumptions in each scenario column; outputs recalculate.</t>
        </is>
      </c>
    </row>
    <row r="4">
      <c r="A4" s="3" t="inlineStr">
        <is>
          <t>Assumption</t>
        </is>
      </c>
      <c r="B4" s="3" t="inlineStr">
        <is>
          <t>Base</t>
        </is>
      </c>
      <c r="C4" s="3" t="inlineStr">
        <is>
          <t>Growth</t>
        </is>
      </c>
      <c r="D4" s="3" t="inlineStr">
        <is>
          <t>Downturn</t>
        </is>
      </c>
    </row>
    <row r="5">
      <c r="A5" s="4" t="inlineStr">
        <is>
          <t>Volume change vs this year</t>
        </is>
      </c>
      <c r="B5" s="4" t="n">
        <v>0</v>
      </c>
      <c r="C5" s="4" t="n">
        <v>0.2</v>
      </c>
      <c r="D5" s="4" t="n">
        <v>-0.15</v>
      </c>
    </row>
    <row r="6">
      <c r="A6" s="4" t="inlineStr">
        <is>
          <t>Headcount needed</t>
        </is>
      </c>
      <c r="B6" s="4" t="n">
        <v>100</v>
      </c>
      <c r="C6" s="4">
        <f>ROUND(B5*(1+C5),0)</f>
        <v/>
      </c>
      <c r="D6" s="4">
        <f>ROUND(B5*(1+D5),0)</f>
        <v/>
      </c>
    </row>
    <row r="7">
      <c r="A7" s="4" t="inlineStr">
        <is>
          <t>Attrition rate</t>
        </is>
      </c>
      <c r="B7" s="4" t="n">
        <v>0.15</v>
      </c>
      <c r="C7" s="4" t="n">
        <v>0.18</v>
      </c>
      <c r="D7" s="4" t="n">
        <v>0.1</v>
      </c>
    </row>
    <row r="8">
      <c r="A8" s="4" t="inlineStr">
        <is>
          <t>Expected leavers</t>
        </is>
      </c>
      <c r="B8" s="4">
        <f>ROUND(B6*B7,0)</f>
        <v/>
      </c>
      <c r="C8" s="4">
        <f>ROUND(C6*C7,0)</f>
        <v/>
      </c>
      <c r="D8" s="4">
        <f>ROUND(D6*D7,0)</f>
        <v/>
      </c>
    </row>
    <row r="9">
      <c r="A9" s="4" t="inlineStr">
        <is>
          <t>Hires required</t>
        </is>
      </c>
      <c r="B9" s="4">
        <f>B6-100+B8</f>
        <v/>
      </c>
      <c r="C9" s="4">
        <f>C6-100+C8</f>
        <v/>
      </c>
      <c r="D9" s="4">
        <f>D6-100+D8</f>
        <v/>
      </c>
    </row>
    <row r="10">
      <c r="A10" s="4" t="inlineStr">
        <is>
          <t>Hiring lead time (weeks)</t>
        </is>
      </c>
      <c r="B10" s="4" t="n">
        <v>10</v>
      </c>
      <c r="C10" s="4" t="n">
        <v>12</v>
      </c>
      <c r="D10" s="4" t="n">
        <v>8</v>
      </c>
    </row>
    <row r="11">
      <c r="A11" s="4" t="inlineStr">
        <is>
          <t>Loaded cost per FTE</t>
        </is>
      </c>
      <c r="B11" s="4" t="n">
        <v>95000</v>
      </c>
      <c r="C11" s="4" t="n">
        <v>97000</v>
      </c>
      <c r="D11" s="4" t="n">
        <v>93000</v>
      </c>
    </row>
    <row r="12">
      <c r="A12" s="4" t="inlineStr">
        <is>
          <t>Total workforce cost</t>
        </is>
      </c>
      <c r="B12" s="4">
        <f>B6*B11</f>
        <v/>
      </c>
      <c r="C12" s="4">
        <f>C6*C11</f>
        <v/>
      </c>
      <c r="D12" s="4">
        <f>D6*D11</f>
        <v/>
      </c>
    </row>
    <row r="13">
      <c r="A13" s="4" t="inlineStr">
        <is>
          <t>Cost of hires (30% of salary each)</t>
        </is>
      </c>
      <c r="B13" s="4">
        <f>B9*B11*0.3</f>
        <v/>
      </c>
      <c r="C13" s="4">
        <f>C9*C11*0.3</f>
        <v/>
      </c>
      <c r="D13" s="4">
        <f>D9*D11*0.3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24" customWidth="1" min="3" max="3"/>
    <col width="18" customWidth="1" min="4" max="4"/>
    <col width="14" customWidth="1" min="5" max="5"/>
    <col width="15" customWidth="1" min="6" max="6"/>
    <col width="21" customWidth="1" min="7" max="7"/>
    <col width="25" customWidth="1" min="8" max="8"/>
    <col width="21" customWidth="1" min="9" max="9"/>
  </cols>
  <sheetData>
    <row r="1">
      <c r="A1" s="1" t="inlineStr">
        <is>
          <t>Workforce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Critical role</t>
        </is>
      </c>
      <c r="B4" s="3" t="inlineStr">
        <is>
          <t>Incumbent</t>
        </is>
      </c>
      <c r="C4" s="3" t="inlineStr">
        <is>
          <t>Risk of loss (1-3)</t>
        </is>
      </c>
      <c r="D4" s="3" t="inlineStr">
        <is>
          <t>Impact (1-3)</t>
        </is>
      </c>
      <c r="E4" s="3" t="inlineStr">
        <is>
          <t>Priority</t>
        </is>
      </c>
      <c r="F4" s="3" t="inlineStr">
        <is>
          <t>Ready now</t>
        </is>
      </c>
      <c r="G4" s="3" t="inlineStr">
        <is>
          <t>Ready 1-2 years</t>
        </is>
      </c>
      <c r="H4" s="3" t="inlineStr">
        <is>
          <t>Development actions</t>
        </is>
      </c>
      <c r="I4" s="3" t="inlineStr">
        <is>
          <t>Emergency cover</t>
        </is>
      </c>
    </row>
    <row r="5">
      <c r="A5" s="4" t="n"/>
      <c r="B5" s="4" t="n"/>
      <c r="C5" s="4" t="n"/>
      <c r="D5" s="4" t="n"/>
      <c r="E5" s="4">
        <f>IF(AND(C5&lt;&gt;"",D5&lt;&gt;""),C5*D5,"")</f>
        <v/>
      </c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>
        <f>IF(AND(C6&lt;&gt;"",D6&lt;&gt;""),C6*D6,"")</f>
        <v/>
      </c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>
        <f>IF(AND(C7&lt;&gt;"",D7&lt;&gt;""),C7*D7,"")</f>
        <v/>
      </c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>
        <f>IF(AND(C8&lt;&gt;"",D8&lt;&gt;""),C8*D8,"")</f>
        <v/>
      </c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>
        <f>IF(AND(C9&lt;&gt;"",D9&lt;&gt;""),C9*D9,"")</f>
        <v/>
      </c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>
        <f>IF(AND(C10&lt;&gt;"",D10&lt;&gt;""),C10*D10,"")</f>
        <v/>
      </c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>
        <f>IF(AND(C11&lt;&gt;"",D11&lt;&gt;""),C11*D11,"")</f>
        <v/>
      </c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>
        <f>IF(AND(C12&lt;&gt;"",D12&lt;&gt;""),C12*D12,"")</f>
        <v/>
      </c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>
        <f>IF(AND(C13&lt;&gt;"",D13&lt;&gt;""),C13*D13,"")</f>
        <v/>
      </c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>
        <f>IF(AND(C14&lt;&gt;"",D14&lt;&gt;""),C14*D14,"")</f>
        <v/>
      </c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>
        <f>IF(AND(C15&lt;&gt;"",D15&lt;&gt;""),C15*D15,"")</f>
        <v/>
      </c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>
        <f>IF(AND(C16&lt;&gt;"",D16&lt;&gt;""),C16*D16,"")</f>
        <v/>
      </c>
      <c r="F16" s="4" t="n"/>
      <c r="G16" s="4" t="n"/>
      <c r="H16" s="4" t="n"/>
      <c r="I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2026-10-08T14:07:04Z</dcterms:created>
  <dcterms:modified xmlns:dcterms="http://purl.org/dc/terms/" xmlns:xsi="http://www.w3.org/2001/XMLSchema-instance" xsi:type="dcterms:W3CDTF">2026-10-08T14:07:04Z</dcterms:modified>
</cp:coreProperties>
</file>